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2120" windowHeight="8415" tabRatio="911" activeTab="10"/>
  </bookViews>
  <sheets>
    <sheet name="Свод админ" sheetId="33" r:id="rId1"/>
    <sheet name="Хурал" sheetId="6" r:id="rId2"/>
    <sheet name="админ" sheetId="7" r:id="rId3"/>
    <sheet name="Председ" sheetId="2" r:id="rId4"/>
    <sheet name="АЛКАГОЛЬ" sheetId="40" r:id="rId5"/>
    <sheet name="воинский учет" sheetId="8" r:id="rId6"/>
    <sheet name="Дорожное" sheetId="38" r:id="rId7"/>
    <sheet name="СДК" sheetId="27" r:id="rId8"/>
    <sheet name="СДК (3)" sheetId="39" r:id="rId9"/>
    <sheet name="СДК (ПЛАТНЫЙ)" sheetId="34" r:id="rId10"/>
    <sheet name="ЖКХ Уличное освещ" sheetId="37" r:id="rId11"/>
  </sheets>
  <definedNames>
    <definedName name="_xlnm.Print_Titles" localSheetId="2">админ!$26:$28</definedName>
    <definedName name="_xlnm.Print_Titles" localSheetId="4">АЛКАГОЛЬ!$26:$28</definedName>
    <definedName name="_xlnm.Print_Titles" localSheetId="5">'воинский учет'!$26:$28</definedName>
    <definedName name="_xlnm.Print_Titles" localSheetId="6">Дорожное!$26:$28</definedName>
    <definedName name="_xlnm.Print_Titles" localSheetId="10">'ЖКХ Уличное освещ'!$26:$28</definedName>
    <definedName name="_xlnm.Print_Titles" localSheetId="3">Председ!$26:$28</definedName>
    <definedName name="_xlnm.Print_Titles" localSheetId="0">'Свод админ'!$26:$28</definedName>
    <definedName name="_xlnm.Print_Titles" localSheetId="7">СДК!$26:$28</definedName>
    <definedName name="_xlnm.Print_Titles" localSheetId="8">'СДК (3)'!$26:$28</definedName>
    <definedName name="_xlnm.Print_Titles" localSheetId="9">'СДК (ПЛАТНЫЙ)'!$26:$28</definedName>
    <definedName name="_xlnm.Print_Titles" localSheetId="1">Хурал!$26:$28</definedName>
  </definedNames>
  <calcPr calcId="124519"/>
</workbook>
</file>

<file path=xl/calcChain.xml><?xml version="1.0" encoding="utf-8"?>
<calcChain xmlns="http://schemas.openxmlformats.org/spreadsheetml/2006/main">
  <c r="G136" i="7"/>
  <c r="D136" s="1"/>
  <c r="D132" i="33" s="1"/>
  <c r="H79" i="7"/>
  <c r="H75" s="1"/>
  <c r="G79"/>
  <c r="F79"/>
  <c r="F79" i="33" s="1"/>
  <c r="E79" i="7"/>
  <c r="E79" i="33" s="1"/>
  <c r="H63" i="7"/>
  <c r="G63"/>
  <c r="F63"/>
  <c r="E63"/>
  <c r="E51" i="2"/>
  <c r="E50" s="1"/>
  <c r="E35" s="1"/>
  <c r="D109" i="7"/>
  <c r="E144"/>
  <c r="H53"/>
  <c r="G53"/>
  <c r="F53"/>
  <c r="E53"/>
  <c r="D56"/>
  <c r="D56" i="33" s="1"/>
  <c r="E95" i="7"/>
  <c r="D108"/>
  <c r="D107"/>
  <c r="D106"/>
  <c r="D102"/>
  <c r="D104"/>
  <c r="D155"/>
  <c r="D151" i="33" s="1"/>
  <c r="F52" i="2"/>
  <c r="H52"/>
  <c r="H63" i="8"/>
  <c r="E58" i="7"/>
  <c r="D58"/>
  <c r="D164" i="33"/>
  <c r="D163"/>
  <c r="D162"/>
  <c r="D161"/>
  <c r="D160"/>
  <c r="D159"/>
  <c r="D158"/>
  <c r="D157"/>
  <c r="D156"/>
  <c r="D155"/>
  <c r="D154"/>
  <c r="D153"/>
  <c r="D152"/>
  <c r="D139"/>
  <c r="D138"/>
  <c r="D136"/>
  <c r="D135"/>
  <c r="D134"/>
  <c r="D133"/>
  <c r="D120"/>
  <c r="D60"/>
  <c r="D59"/>
  <c r="H66"/>
  <c r="G66"/>
  <c r="F66"/>
  <c r="E66"/>
  <c r="H62"/>
  <c r="G62"/>
  <c r="F62"/>
  <c r="E62"/>
  <c r="H61"/>
  <c r="G61"/>
  <c r="F61"/>
  <c r="E61"/>
  <c r="H60"/>
  <c r="G60"/>
  <c r="F60"/>
  <c r="E60"/>
  <c r="H59"/>
  <c r="G59"/>
  <c r="F59"/>
  <c r="E59"/>
  <c r="H57"/>
  <c r="G57"/>
  <c r="F57"/>
  <c r="E57"/>
  <c r="H56"/>
  <c r="G56"/>
  <c r="F56"/>
  <c r="E56"/>
  <c r="H55"/>
  <c r="G55"/>
  <c r="F55"/>
  <c r="E55"/>
  <c r="H54"/>
  <c r="G54"/>
  <c r="F54"/>
  <c r="E54"/>
  <c r="D63" i="6"/>
  <c r="F144" i="33"/>
  <c r="D92" i="7"/>
  <c r="D105" i="37"/>
  <c r="D104"/>
  <c r="D103"/>
  <c r="D102"/>
  <c r="D101"/>
  <c r="D100"/>
  <c r="D99"/>
  <c r="D95" s="1"/>
  <c r="D64" s="1"/>
  <c r="D51" s="1"/>
  <c r="D50" s="1"/>
  <c r="H95"/>
  <c r="G95"/>
  <c r="F95"/>
  <c r="E95"/>
  <c r="E64" s="1"/>
  <c r="E51" s="1"/>
  <c r="E50" s="1"/>
  <c r="E35" s="1"/>
  <c r="H64"/>
  <c r="G64"/>
  <c r="F64"/>
  <c r="F51" s="1"/>
  <c r="F50" s="1"/>
  <c r="F35" s="1"/>
  <c r="F30" s="1"/>
  <c r="F29" s="1"/>
  <c r="H63"/>
  <c r="H52" s="1"/>
  <c r="G63"/>
  <c r="G52"/>
  <c r="F63"/>
  <c r="F52" s="1"/>
  <c r="E63"/>
  <c r="D63" s="1"/>
  <c r="D52" s="1"/>
  <c r="D53"/>
  <c r="H51"/>
  <c r="H50"/>
  <c r="H35" s="1"/>
  <c r="H30" s="1"/>
  <c r="H29" s="1"/>
  <c r="G51"/>
  <c r="G50"/>
  <c r="G35" s="1"/>
  <c r="G30" s="1"/>
  <c r="G29" s="1"/>
  <c r="F125" i="7"/>
  <c r="E67" i="33"/>
  <c r="F67"/>
  <c r="G67"/>
  <c r="H67"/>
  <c r="E68"/>
  <c r="F68"/>
  <c r="G68"/>
  <c r="H68"/>
  <c r="E69"/>
  <c r="F69"/>
  <c r="G69"/>
  <c r="H69"/>
  <c r="E71"/>
  <c r="F71"/>
  <c r="G71"/>
  <c r="H71"/>
  <c r="E72"/>
  <c r="F72"/>
  <c r="G72"/>
  <c r="H72"/>
  <c r="E73"/>
  <c r="F73"/>
  <c r="G73"/>
  <c r="H73"/>
  <c r="E74"/>
  <c r="F74"/>
  <c r="G74"/>
  <c r="H74"/>
  <c r="E76"/>
  <c r="F76"/>
  <c r="G76"/>
  <c r="H76"/>
  <c r="E77"/>
  <c r="F77"/>
  <c r="G77"/>
  <c r="H77"/>
  <c r="E78"/>
  <c r="F78"/>
  <c r="G78"/>
  <c r="H78"/>
  <c r="G79"/>
  <c r="E80"/>
  <c r="F80"/>
  <c r="G80"/>
  <c r="H80"/>
  <c r="E82"/>
  <c r="F82"/>
  <c r="G82"/>
  <c r="H82"/>
  <c r="E83"/>
  <c r="F83"/>
  <c r="G83"/>
  <c r="H83"/>
  <c r="E84"/>
  <c r="F84"/>
  <c r="G84"/>
  <c r="H84"/>
  <c r="E85"/>
  <c r="F85"/>
  <c r="G85"/>
  <c r="H85"/>
  <c r="E87"/>
  <c r="F87"/>
  <c r="G87"/>
  <c r="H87"/>
  <c r="E88"/>
  <c r="F88"/>
  <c r="G88"/>
  <c r="H88"/>
  <c r="E89"/>
  <c r="F89"/>
  <c r="G89"/>
  <c r="H89"/>
  <c r="E90"/>
  <c r="F90"/>
  <c r="G90"/>
  <c r="H90"/>
  <c r="E91"/>
  <c r="F91"/>
  <c r="G91"/>
  <c r="H91"/>
  <c r="F92"/>
  <c r="G92"/>
  <c r="H92"/>
  <c r="E93"/>
  <c r="F93"/>
  <c r="G93"/>
  <c r="H93"/>
  <c r="E94"/>
  <c r="F94"/>
  <c r="G94"/>
  <c r="H94"/>
  <c r="E96"/>
  <c r="F96"/>
  <c r="G96"/>
  <c r="H96"/>
  <c r="E97"/>
  <c r="F97"/>
  <c r="G97"/>
  <c r="H97"/>
  <c r="E98"/>
  <c r="F98"/>
  <c r="G98"/>
  <c r="H98"/>
  <c r="E99"/>
  <c r="F99"/>
  <c r="G99"/>
  <c r="H99"/>
  <c r="E100"/>
  <c r="F100"/>
  <c r="G100"/>
  <c r="H100"/>
  <c r="E101"/>
  <c r="F101"/>
  <c r="G101"/>
  <c r="H101"/>
  <c r="E102"/>
  <c r="F102"/>
  <c r="G102"/>
  <c r="H102"/>
  <c r="E103"/>
  <c r="F103"/>
  <c r="G103"/>
  <c r="H103"/>
  <c r="E104"/>
  <c r="F104"/>
  <c r="G104"/>
  <c r="H104"/>
  <c r="E105"/>
  <c r="F105"/>
  <c r="G105"/>
  <c r="H105"/>
  <c r="E107"/>
  <c r="F107"/>
  <c r="G107"/>
  <c r="H107"/>
  <c r="E108"/>
  <c r="F108"/>
  <c r="G108"/>
  <c r="H108"/>
  <c r="E110"/>
  <c r="F110"/>
  <c r="G110"/>
  <c r="H110"/>
  <c r="E111"/>
  <c r="F111"/>
  <c r="G111"/>
  <c r="H111"/>
  <c r="E113"/>
  <c r="F113"/>
  <c r="G113"/>
  <c r="H113"/>
  <c r="E114"/>
  <c r="F114"/>
  <c r="G114"/>
  <c r="H114"/>
  <c r="E115"/>
  <c r="F115"/>
  <c r="G115"/>
  <c r="H115"/>
  <c r="E117"/>
  <c r="F117"/>
  <c r="G117"/>
  <c r="H117"/>
  <c r="E118"/>
  <c r="F118"/>
  <c r="G118"/>
  <c r="H118"/>
  <c r="E119"/>
  <c r="F119"/>
  <c r="G119"/>
  <c r="H119"/>
  <c r="E120"/>
  <c r="F120"/>
  <c r="G120"/>
  <c r="H120"/>
  <c r="E122"/>
  <c r="F122"/>
  <c r="G122"/>
  <c r="H122"/>
  <c r="E123"/>
  <c r="F123"/>
  <c r="G123"/>
  <c r="H123"/>
  <c r="E124"/>
  <c r="F124"/>
  <c r="G124"/>
  <c r="H124"/>
  <c r="E125"/>
  <c r="F125"/>
  <c r="G125"/>
  <c r="H125"/>
  <c r="E126"/>
  <c r="F126"/>
  <c r="G126"/>
  <c r="H126"/>
  <c r="E127"/>
  <c r="F127"/>
  <c r="G127"/>
  <c r="H127"/>
  <c r="E128"/>
  <c r="F128"/>
  <c r="G128"/>
  <c r="H128"/>
  <c r="E131"/>
  <c r="F131"/>
  <c r="G131"/>
  <c r="H131"/>
  <c r="E132"/>
  <c r="F132"/>
  <c r="H132"/>
  <c r="E133"/>
  <c r="F133"/>
  <c r="G133"/>
  <c r="H133"/>
  <c r="E134"/>
  <c r="F134"/>
  <c r="G134"/>
  <c r="H134"/>
  <c r="E135"/>
  <c r="F135"/>
  <c r="G135"/>
  <c r="H135"/>
  <c r="E136"/>
  <c r="F136"/>
  <c r="G136"/>
  <c r="H136"/>
  <c r="E137"/>
  <c r="F137"/>
  <c r="G137"/>
  <c r="H137"/>
  <c r="E138"/>
  <c r="F138"/>
  <c r="G138"/>
  <c r="H138"/>
  <c r="E139"/>
  <c r="F139"/>
  <c r="G139"/>
  <c r="H139"/>
  <c r="E141"/>
  <c r="F141"/>
  <c r="G141"/>
  <c r="H141"/>
  <c r="E142"/>
  <c r="F142"/>
  <c r="G142"/>
  <c r="H142"/>
  <c r="E143"/>
  <c r="F143"/>
  <c r="G143"/>
  <c r="H143"/>
  <c r="E144"/>
  <c r="G144"/>
  <c r="H144"/>
  <c r="E145"/>
  <c r="F145"/>
  <c r="G145"/>
  <c r="H145"/>
  <c r="E146"/>
  <c r="F146"/>
  <c r="G146"/>
  <c r="H146"/>
  <c r="E147"/>
  <c r="F147"/>
  <c r="G147"/>
  <c r="H147"/>
  <c r="E148"/>
  <c r="F148"/>
  <c r="G148"/>
  <c r="H148"/>
  <c r="E149"/>
  <c r="F149"/>
  <c r="G149"/>
  <c r="H149"/>
  <c r="E150"/>
  <c r="F150"/>
  <c r="G150"/>
  <c r="H150"/>
  <c r="E151"/>
  <c r="F151"/>
  <c r="G151"/>
  <c r="H151"/>
  <c r="F152"/>
  <c r="E153"/>
  <c r="F153"/>
  <c r="G153"/>
  <c r="H153"/>
  <c r="E154"/>
  <c r="F154"/>
  <c r="G154"/>
  <c r="H154"/>
  <c r="G155"/>
  <c r="E156"/>
  <c r="F156"/>
  <c r="G156"/>
  <c r="H156"/>
  <c r="E157"/>
  <c r="F157"/>
  <c r="G157"/>
  <c r="H157"/>
  <c r="E158"/>
  <c r="F158"/>
  <c r="G158"/>
  <c r="H158"/>
  <c r="E159"/>
  <c r="F159"/>
  <c r="G159"/>
  <c r="H159"/>
  <c r="E160"/>
  <c r="F160"/>
  <c r="G160"/>
  <c r="H160"/>
  <c r="E161"/>
  <c r="F161"/>
  <c r="G161"/>
  <c r="H161"/>
  <c r="E162"/>
  <c r="F162"/>
  <c r="G162"/>
  <c r="H162"/>
  <c r="E163"/>
  <c r="F163"/>
  <c r="G163"/>
  <c r="H163"/>
  <c r="E164"/>
  <c r="F164"/>
  <c r="G164"/>
  <c r="H164"/>
  <c r="D165"/>
  <c r="E165"/>
  <c r="F165"/>
  <c r="G165"/>
  <c r="H165"/>
  <c r="D166"/>
  <c r="E166"/>
  <c r="F166"/>
  <c r="G166"/>
  <c r="H166"/>
  <c r="D167"/>
  <c r="E167"/>
  <c r="F167"/>
  <c r="G167"/>
  <c r="H167"/>
  <c r="D168"/>
  <c r="E168"/>
  <c r="F168"/>
  <c r="G168"/>
  <c r="H168"/>
  <c r="D169"/>
  <c r="E169"/>
  <c r="F169"/>
  <c r="G169"/>
  <c r="H169"/>
  <c r="D170"/>
  <c r="E170"/>
  <c r="F170"/>
  <c r="G170"/>
  <c r="H170"/>
  <c r="D171"/>
  <c r="E171"/>
  <c r="F171"/>
  <c r="G171"/>
  <c r="H171"/>
  <c r="D172"/>
  <c r="E172"/>
  <c r="F172"/>
  <c r="G172"/>
  <c r="H172"/>
  <c r="D173"/>
  <c r="E173"/>
  <c r="F173"/>
  <c r="G173"/>
  <c r="H173"/>
  <c r="D174"/>
  <c r="E174"/>
  <c r="F174"/>
  <c r="G174"/>
  <c r="H174"/>
  <c r="D175"/>
  <c r="E175"/>
  <c r="F175"/>
  <c r="G175"/>
  <c r="H175"/>
  <c r="D176"/>
  <c r="E176"/>
  <c r="F176"/>
  <c r="G176"/>
  <c r="H176"/>
  <c r="D177"/>
  <c r="E177"/>
  <c r="F177"/>
  <c r="G177"/>
  <c r="H177"/>
  <c r="D178"/>
  <c r="E178"/>
  <c r="F178"/>
  <c r="G178"/>
  <c r="H178"/>
  <c r="D179"/>
  <c r="E179"/>
  <c r="F179"/>
  <c r="G179"/>
  <c r="H179"/>
  <c r="D157" i="40"/>
  <c r="D156"/>
  <c r="D155"/>
  <c r="H155"/>
  <c r="G155"/>
  <c r="F155"/>
  <c r="E155"/>
  <c r="D154"/>
  <c r="D153"/>
  <c r="D152" s="1"/>
  <c r="H152"/>
  <c r="G152"/>
  <c r="F152"/>
  <c r="E152"/>
  <c r="D151"/>
  <c r="D150"/>
  <c r="D149"/>
  <c r="D148"/>
  <c r="D147"/>
  <c r="D146"/>
  <c r="D145"/>
  <c r="D144"/>
  <c r="D143"/>
  <c r="D142"/>
  <c r="D141"/>
  <c r="H140"/>
  <c r="G140"/>
  <c r="F140"/>
  <c r="F129" s="1"/>
  <c r="E140"/>
  <c r="E129" s="1"/>
  <c r="D138"/>
  <c r="D137"/>
  <c r="D136"/>
  <c r="D135"/>
  <c r="D134"/>
  <c r="D133"/>
  <c r="D132"/>
  <c r="D130" s="1"/>
  <c r="D131"/>
  <c r="H130"/>
  <c r="H129" s="1"/>
  <c r="G130"/>
  <c r="G129" s="1"/>
  <c r="F130"/>
  <c r="E130"/>
  <c r="D128"/>
  <c r="D127"/>
  <c r="D126"/>
  <c r="D125"/>
  <c r="D121" s="1"/>
  <c r="D124"/>
  <c r="D123"/>
  <c r="D122"/>
  <c r="H121"/>
  <c r="G121"/>
  <c r="F121"/>
  <c r="E121"/>
  <c r="D120"/>
  <c r="D119"/>
  <c r="D118"/>
  <c r="D117"/>
  <c r="D116" s="1"/>
  <c r="H116"/>
  <c r="G116"/>
  <c r="F116"/>
  <c r="E116"/>
  <c r="D115"/>
  <c r="D114"/>
  <c r="D113"/>
  <c r="D112" s="1"/>
  <c r="H112"/>
  <c r="G112"/>
  <c r="F112"/>
  <c r="E112"/>
  <c r="D111"/>
  <c r="D109"/>
  <c r="H109"/>
  <c r="G109"/>
  <c r="F109"/>
  <c r="E109"/>
  <c r="D108"/>
  <c r="D107"/>
  <c r="D106" s="1"/>
  <c r="H106"/>
  <c r="G106"/>
  <c r="F106"/>
  <c r="E106"/>
  <c r="D105"/>
  <c r="D104"/>
  <c r="D103"/>
  <c r="D102"/>
  <c r="D101"/>
  <c r="D100"/>
  <c r="D99"/>
  <c r="D98"/>
  <c r="D97"/>
  <c r="D95" s="1"/>
  <c r="D96"/>
  <c r="H95"/>
  <c r="G95"/>
  <c r="F95"/>
  <c r="E95"/>
  <c r="D94"/>
  <c r="D93"/>
  <c r="D92"/>
  <c r="D91"/>
  <c r="D90"/>
  <c r="D89"/>
  <c r="D86" s="1"/>
  <c r="D88"/>
  <c r="D87"/>
  <c r="H86"/>
  <c r="G86"/>
  <c r="F86"/>
  <c r="E86"/>
  <c r="D85"/>
  <c r="D84"/>
  <c r="D83"/>
  <c r="D82"/>
  <c r="D81" s="1"/>
  <c r="H81"/>
  <c r="H64" s="1"/>
  <c r="G81"/>
  <c r="F81"/>
  <c r="E81"/>
  <c r="D80"/>
  <c r="D79"/>
  <c r="D78"/>
  <c r="D77"/>
  <c r="D75" s="1"/>
  <c r="D76"/>
  <c r="H75"/>
  <c r="G75"/>
  <c r="F75"/>
  <c r="E75"/>
  <c r="D74"/>
  <c r="D73"/>
  <c r="D72"/>
  <c r="D70" s="1"/>
  <c r="D71"/>
  <c r="H70"/>
  <c r="G70"/>
  <c r="F70"/>
  <c r="E70"/>
  <c r="D69"/>
  <c r="D68"/>
  <c r="D67"/>
  <c r="D66"/>
  <c r="H65"/>
  <c r="G65"/>
  <c r="G64" s="1"/>
  <c r="F65"/>
  <c r="F64" s="1"/>
  <c r="E65"/>
  <c r="E64" s="1"/>
  <c r="E51" s="1"/>
  <c r="H58"/>
  <c r="G58"/>
  <c r="F58"/>
  <c r="E58"/>
  <c r="D58"/>
  <c r="D57"/>
  <c r="D55"/>
  <c r="D54"/>
  <c r="H53"/>
  <c r="G53"/>
  <c r="F53"/>
  <c r="D53" s="1"/>
  <c r="D52" s="1"/>
  <c r="E53"/>
  <c r="E52"/>
  <c r="H35"/>
  <c r="G35"/>
  <c r="F35"/>
  <c r="H30"/>
  <c r="H29" s="1"/>
  <c r="G30"/>
  <c r="G29"/>
  <c r="F30"/>
  <c r="F29"/>
  <c r="E30"/>
  <c r="D30"/>
  <c r="D29" s="1"/>
  <c r="E29"/>
  <c r="D151" i="39"/>
  <c r="D150"/>
  <c r="D149"/>
  <c r="D148"/>
  <c r="D147"/>
  <c r="D146"/>
  <c r="D145"/>
  <c r="D144"/>
  <c r="D143"/>
  <c r="D142"/>
  <c r="D141"/>
  <c r="H140"/>
  <c r="G140"/>
  <c r="F140"/>
  <c r="E140"/>
  <c r="D138"/>
  <c r="D137"/>
  <c r="D136"/>
  <c r="D135"/>
  <c r="D134"/>
  <c r="D133"/>
  <c r="D132"/>
  <c r="D130" s="1"/>
  <c r="D131"/>
  <c r="H130"/>
  <c r="G130"/>
  <c r="F130"/>
  <c r="F129" s="1"/>
  <c r="E130"/>
  <c r="E129" s="1"/>
  <c r="G129"/>
  <c r="D128"/>
  <c r="D127"/>
  <c r="D126"/>
  <c r="D125"/>
  <c r="D124"/>
  <c r="D123"/>
  <c r="D122"/>
  <c r="H121"/>
  <c r="G121"/>
  <c r="F121"/>
  <c r="E121"/>
  <c r="D120"/>
  <c r="D119"/>
  <c r="D118"/>
  <c r="D116" s="1"/>
  <c r="D117"/>
  <c r="H116"/>
  <c r="G116"/>
  <c r="F116"/>
  <c r="E116"/>
  <c r="D115"/>
  <c r="D114"/>
  <c r="D112" s="1"/>
  <c r="D113"/>
  <c r="H112"/>
  <c r="G112"/>
  <c r="F112"/>
  <c r="E112"/>
  <c r="D111"/>
  <c r="D110"/>
  <c r="D109" s="1"/>
  <c r="H109"/>
  <c r="G109"/>
  <c r="F109"/>
  <c r="E109"/>
  <c r="D108"/>
  <c r="D107"/>
  <c r="H106"/>
  <c r="G106"/>
  <c r="F106"/>
  <c r="E106"/>
  <c r="D106"/>
  <c r="D105"/>
  <c r="D104"/>
  <c r="D103"/>
  <c r="D102"/>
  <c r="D101"/>
  <c r="D100"/>
  <c r="D99"/>
  <c r="D98"/>
  <c r="D97"/>
  <c r="D96"/>
  <c r="D95" s="1"/>
  <c r="H95"/>
  <c r="G95"/>
  <c r="F95"/>
  <c r="E95"/>
  <c r="D94"/>
  <c r="D93"/>
  <c r="D92"/>
  <c r="D91"/>
  <c r="D90"/>
  <c r="D89"/>
  <c r="D88"/>
  <c r="D87"/>
  <c r="H86"/>
  <c r="G86"/>
  <c r="F86"/>
  <c r="E86"/>
  <c r="D86"/>
  <c r="D85"/>
  <c r="D84"/>
  <c r="D83"/>
  <c r="D82"/>
  <c r="D81" s="1"/>
  <c r="H81"/>
  <c r="G81"/>
  <c r="F81"/>
  <c r="E81"/>
  <c r="D80"/>
  <c r="D79"/>
  <c r="D78"/>
  <c r="D77"/>
  <c r="D76"/>
  <c r="D75" s="1"/>
  <c r="H75"/>
  <c r="G75"/>
  <c r="F75"/>
  <c r="E75"/>
  <c r="D74"/>
  <c r="D73"/>
  <c r="D72"/>
  <c r="D71"/>
  <c r="H70"/>
  <c r="G70"/>
  <c r="F70"/>
  <c r="E70"/>
  <c r="D69"/>
  <c r="D68"/>
  <c r="D67"/>
  <c r="D66"/>
  <c r="H65"/>
  <c r="G65"/>
  <c r="G64" s="1"/>
  <c r="F65"/>
  <c r="F64" s="1"/>
  <c r="E65"/>
  <c r="D62"/>
  <c r="D61"/>
  <c r="D60"/>
  <c r="D58" s="1"/>
  <c r="D59"/>
  <c r="H58"/>
  <c r="G58"/>
  <c r="F58"/>
  <c r="F52" s="1"/>
  <c r="F51" s="1"/>
  <c r="F50" s="1"/>
  <c r="E58"/>
  <c r="D57"/>
  <c r="D56"/>
  <c r="D55"/>
  <c r="D54"/>
  <c r="D53"/>
  <c r="H52"/>
  <c r="G52"/>
  <c r="E52"/>
  <c r="H29"/>
  <c r="G29"/>
  <c r="F29"/>
  <c r="E29"/>
  <c r="D29"/>
  <c r="D100" i="38"/>
  <c r="D101"/>
  <c r="D102"/>
  <c r="D103"/>
  <c r="D104"/>
  <c r="D105"/>
  <c r="E95"/>
  <c r="E64"/>
  <c r="E51" s="1"/>
  <c r="E50" s="1"/>
  <c r="E35" s="1"/>
  <c r="F95"/>
  <c r="F64" s="1"/>
  <c r="F51" s="1"/>
  <c r="F50" s="1"/>
  <c r="F35" s="1"/>
  <c r="F30" s="1"/>
  <c r="F29" s="1"/>
  <c r="G95"/>
  <c r="G64"/>
  <c r="G51" s="1"/>
  <c r="G50" s="1"/>
  <c r="G35" s="1"/>
  <c r="G30" s="1"/>
  <c r="G29" s="1"/>
  <c r="H95"/>
  <c r="D99"/>
  <c r="H63"/>
  <c r="G63"/>
  <c r="F63"/>
  <c r="D63" s="1"/>
  <c r="D52" s="1"/>
  <c r="E63"/>
  <c r="E52" s="1"/>
  <c r="D53"/>
  <c r="H52"/>
  <c r="G52"/>
  <c r="D151" i="34"/>
  <c r="D150"/>
  <c r="D149"/>
  <c r="D148"/>
  <c r="D147"/>
  <c r="D146"/>
  <c r="D145"/>
  <c r="D144"/>
  <c r="D143"/>
  <c r="D142"/>
  <c r="D141"/>
  <c r="H140"/>
  <c r="G140"/>
  <c r="F140"/>
  <c r="E140"/>
  <c r="D138"/>
  <c r="D137"/>
  <c r="D136"/>
  <c r="D135"/>
  <c r="D134"/>
  <c r="D133"/>
  <c r="D132"/>
  <c r="D131"/>
  <c r="H130"/>
  <c r="H129" s="1"/>
  <c r="G130"/>
  <c r="G129" s="1"/>
  <c r="F130"/>
  <c r="F129"/>
  <c r="E130"/>
  <c r="E129" s="1"/>
  <c r="D130"/>
  <c r="D128"/>
  <c r="D127"/>
  <c r="D126"/>
  <c r="D125"/>
  <c r="D124"/>
  <c r="D123"/>
  <c r="D122"/>
  <c r="H121"/>
  <c r="G121"/>
  <c r="F121"/>
  <c r="E121"/>
  <c r="D120"/>
  <c r="D116" s="1"/>
  <c r="D119"/>
  <c r="D118"/>
  <c r="D117"/>
  <c r="H116"/>
  <c r="G116"/>
  <c r="F116"/>
  <c r="E116"/>
  <c r="D115"/>
  <c r="D112" s="1"/>
  <c r="D114"/>
  <c r="D113"/>
  <c r="H112"/>
  <c r="G112"/>
  <c r="G51" s="1"/>
  <c r="F112"/>
  <c r="E112"/>
  <c r="D111"/>
  <c r="D110"/>
  <c r="D109" s="1"/>
  <c r="H109"/>
  <c r="G109"/>
  <c r="F109"/>
  <c r="E109"/>
  <c r="D108"/>
  <c r="D107"/>
  <c r="D106" s="1"/>
  <c r="H106"/>
  <c r="G106"/>
  <c r="F106"/>
  <c r="E106"/>
  <c r="D105"/>
  <c r="D104"/>
  <c r="D103"/>
  <c r="D102"/>
  <c r="D101"/>
  <c r="D100"/>
  <c r="D99"/>
  <c r="D98"/>
  <c r="D97"/>
  <c r="D95" s="1"/>
  <c r="D96"/>
  <c r="H95"/>
  <c r="G95"/>
  <c r="F95"/>
  <c r="E95"/>
  <c r="D94"/>
  <c r="D93"/>
  <c r="D92"/>
  <c r="D91"/>
  <c r="D90"/>
  <c r="D89"/>
  <c r="D88"/>
  <c r="D86" s="1"/>
  <c r="D87"/>
  <c r="H86"/>
  <c r="G86"/>
  <c r="F86"/>
  <c r="E86"/>
  <c r="D85"/>
  <c r="D84"/>
  <c r="D83"/>
  <c r="D82"/>
  <c r="D81" s="1"/>
  <c r="H81"/>
  <c r="H64" s="1"/>
  <c r="G81"/>
  <c r="F81"/>
  <c r="E81"/>
  <c r="D80"/>
  <c r="D79"/>
  <c r="D78"/>
  <c r="D77"/>
  <c r="D76"/>
  <c r="D75" s="1"/>
  <c r="H75"/>
  <c r="G75"/>
  <c r="F75"/>
  <c r="E75"/>
  <c r="D74"/>
  <c r="D73"/>
  <c r="D72"/>
  <c r="D71"/>
  <c r="D70" s="1"/>
  <c r="H70"/>
  <c r="G70"/>
  <c r="F70"/>
  <c r="E70"/>
  <c r="E64" s="1"/>
  <c r="E51" s="1"/>
  <c r="E50" s="1"/>
  <c r="D69"/>
  <c r="D68"/>
  <c r="D67"/>
  <c r="D66"/>
  <c r="D65" s="1"/>
  <c r="H65"/>
  <c r="G65"/>
  <c r="F65"/>
  <c r="F64" s="1"/>
  <c r="E65"/>
  <c r="H63"/>
  <c r="G63"/>
  <c r="F63"/>
  <c r="E63"/>
  <c r="D63" s="1"/>
  <c r="D62"/>
  <c r="D61"/>
  <c r="D60"/>
  <c r="D59"/>
  <c r="D58" s="1"/>
  <c r="D52" s="1"/>
  <c r="H58"/>
  <c r="H52" s="1"/>
  <c r="H51" s="1"/>
  <c r="H50" s="1"/>
  <c r="G58"/>
  <c r="F58"/>
  <c r="F52" s="1"/>
  <c r="F51" s="1"/>
  <c r="F50" s="1"/>
  <c r="E58"/>
  <c r="D57"/>
  <c r="D56"/>
  <c r="D55"/>
  <c r="D54"/>
  <c r="D53"/>
  <c r="E52"/>
  <c r="H29"/>
  <c r="G29"/>
  <c r="F29"/>
  <c r="E29"/>
  <c r="D29"/>
  <c r="D161" i="7"/>
  <c r="D160"/>
  <c r="E159"/>
  <c r="E155" i="33" s="1"/>
  <c r="F159" i="7"/>
  <c r="F155" i="33" s="1"/>
  <c r="G159" i="7"/>
  <c r="H159"/>
  <c r="H155" i="33" s="1"/>
  <c r="D159" i="7"/>
  <c r="D158"/>
  <c r="D157"/>
  <c r="E156"/>
  <c r="E152" i="33" s="1"/>
  <c r="F156" i="7"/>
  <c r="G156"/>
  <c r="G152" i="33" s="1"/>
  <c r="H156" i="7"/>
  <c r="H152" i="33" s="1"/>
  <c r="E70" i="7"/>
  <c r="F70"/>
  <c r="G70"/>
  <c r="H70"/>
  <c r="E75"/>
  <c r="G75"/>
  <c r="D82"/>
  <c r="E81"/>
  <c r="F81"/>
  <c r="G81"/>
  <c r="H81"/>
  <c r="F86"/>
  <c r="G86"/>
  <c r="H86"/>
  <c r="F95"/>
  <c r="G95"/>
  <c r="H95"/>
  <c r="D81"/>
  <c r="G63" i="8"/>
  <c r="E63"/>
  <c r="E51" i="6"/>
  <c r="D53"/>
  <c r="D57" i="7"/>
  <c r="D54"/>
  <c r="D54" i="33" s="1"/>
  <c r="D53" i="2"/>
  <c r="E29" i="27"/>
  <c r="F29"/>
  <c r="G29"/>
  <c r="H29"/>
  <c r="D29"/>
  <c r="D151"/>
  <c r="D150"/>
  <c r="D149"/>
  <c r="D148"/>
  <c r="D147"/>
  <c r="D146"/>
  <c r="D145"/>
  <c r="D144"/>
  <c r="D143"/>
  <c r="D140" s="1"/>
  <c r="D142"/>
  <c r="D141"/>
  <c r="H140"/>
  <c r="H129"/>
  <c r="G140"/>
  <c r="F140"/>
  <c r="F129"/>
  <c r="E140"/>
  <c r="D138"/>
  <c r="D137"/>
  <c r="D136"/>
  <c r="D135"/>
  <c r="D134"/>
  <c r="D133"/>
  <c r="D132"/>
  <c r="D130" s="1"/>
  <c r="D129" s="1"/>
  <c r="D131"/>
  <c r="H130"/>
  <c r="G130"/>
  <c r="G129" s="1"/>
  <c r="F130"/>
  <c r="E130"/>
  <c r="E129" s="1"/>
  <c r="D128"/>
  <c r="D127"/>
  <c r="D126"/>
  <c r="D125"/>
  <c r="D124"/>
  <c r="D121" s="1"/>
  <c r="D123"/>
  <c r="D122"/>
  <c r="H121"/>
  <c r="G121"/>
  <c r="F121"/>
  <c r="E121"/>
  <c r="D120"/>
  <c r="D119"/>
  <c r="D118"/>
  <c r="D117"/>
  <c r="D116" s="1"/>
  <c r="H116"/>
  <c r="G116"/>
  <c r="F116"/>
  <c r="E116"/>
  <c r="D115"/>
  <c r="D114"/>
  <c r="D113"/>
  <c r="D112" s="1"/>
  <c r="H112"/>
  <c r="G112"/>
  <c r="F112"/>
  <c r="E112"/>
  <c r="D111"/>
  <c r="D110"/>
  <c r="H109"/>
  <c r="G109"/>
  <c r="F109"/>
  <c r="E109"/>
  <c r="D108"/>
  <c r="D107"/>
  <c r="D106"/>
  <c r="H106"/>
  <c r="G106"/>
  <c r="F106"/>
  <c r="E106"/>
  <c r="D105"/>
  <c r="D104"/>
  <c r="D103"/>
  <c r="D102"/>
  <c r="D101"/>
  <c r="D100"/>
  <c r="D99"/>
  <c r="D98"/>
  <c r="D97"/>
  <c r="D95" s="1"/>
  <c r="D96"/>
  <c r="H95"/>
  <c r="G95"/>
  <c r="F95"/>
  <c r="E95"/>
  <c r="D94"/>
  <c r="D93"/>
  <c r="D92"/>
  <c r="D91"/>
  <c r="D90"/>
  <c r="D89"/>
  <c r="D88"/>
  <c r="D87"/>
  <c r="H86"/>
  <c r="G86"/>
  <c r="F86"/>
  <c r="E86"/>
  <c r="D85"/>
  <c r="D84"/>
  <c r="D83"/>
  <c r="D82"/>
  <c r="D81" s="1"/>
  <c r="H81"/>
  <c r="G81"/>
  <c r="F81"/>
  <c r="E81"/>
  <c r="D80"/>
  <c r="D79"/>
  <c r="D78"/>
  <c r="D77"/>
  <c r="D76"/>
  <c r="D75" s="1"/>
  <c r="H75"/>
  <c r="G75"/>
  <c r="F75"/>
  <c r="E75"/>
  <c r="D74"/>
  <c r="D73"/>
  <c r="D72"/>
  <c r="D71"/>
  <c r="D70" s="1"/>
  <c r="H70"/>
  <c r="G70"/>
  <c r="F70"/>
  <c r="E70"/>
  <c r="E64" s="1"/>
  <c r="E51" s="1"/>
  <c r="E50" s="1"/>
  <c r="D69"/>
  <c r="D68"/>
  <c r="D67"/>
  <c r="D66"/>
  <c r="H65"/>
  <c r="H64" s="1"/>
  <c r="H51" s="1"/>
  <c r="H50" s="1"/>
  <c r="G65"/>
  <c r="F65"/>
  <c r="E65"/>
  <c r="D62"/>
  <c r="D61"/>
  <c r="D60"/>
  <c r="D59"/>
  <c r="D58" s="1"/>
  <c r="D52" s="1"/>
  <c r="H58"/>
  <c r="G58"/>
  <c r="G52" s="1"/>
  <c r="F58"/>
  <c r="F52" s="1"/>
  <c r="F51" s="1"/>
  <c r="F50" s="1"/>
  <c r="E58"/>
  <c r="D57"/>
  <c r="D56"/>
  <c r="D55"/>
  <c r="D54"/>
  <c r="D53"/>
  <c r="E52"/>
  <c r="D62" i="8"/>
  <c r="D62" i="33" s="1"/>
  <c r="D61" i="8"/>
  <c r="D61" i="33" s="1"/>
  <c r="D60" i="8"/>
  <c r="D59"/>
  <c r="D57"/>
  <c r="D57" i="33" s="1"/>
  <c r="D56" i="8"/>
  <c r="D55"/>
  <c r="D54"/>
  <c r="H58"/>
  <c r="G58"/>
  <c r="F58"/>
  <c r="F58" i="33" s="1"/>
  <c r="E58" i="8"/>
  <c r="E58" i="33" s="1"/>
  <c r="D151" i="8"/>
  <c r="D150"/>
  <c r="D149"/>
  <c r="D148"/>
  <c r="D147"/>
  <c r="D146"/>
  <c r="D145"/>
  <c r="D144"/>
  <c r="D143"/>
  <c r="D142"/>
  <c r="D141"/>
  <c r="H140"/>
  <c r="H129" s="1"/>
  <c r="G140"/>
  <c r="G129" s="1"/>
  <c r="F140"/>
  <c r="E140"/>
  <c r="D138"/>
  <c r="D137"/>
  <c r="D136"/>
  <c r="D135"/>
  <c r="D134"/>
  <c r="D133"/>
  <c r="D132"/>
  <c r="D130" s="1"/>
  <c r="D131"/>
  <c r="H130"/>
  <c r="G130"/>
  <c r="F130"/>
  <c r="E130"/>
  <c r="D128"/>
  <c r="D127"/>
  <c r="D126"/>
  <c r="D125"/>
  <c r="D124"/>
  <c r="D123"/>
  <c r="D122"/>
  <c r="H121"/>
  <c r="G121"/>
  <c r="F121"/>
  <c r="E121"/>
  <c r="D120"/>
  <c r="D119"/>
  <c r="D119" i="33" s="1"/>
  <c r="D118" i="8"/>
  <c r="D118" i="33" s="1"/>
  <c r="D117" i="8"/>
  <c r="D117" i="33" s="1"/>
  <c r="H116" i="8"/>
  <c r="G116"/>
  <c r="F116"/>
  <c r="E116"/>
  <c r="D115"/>
  <c r="D115" i="33" s="1"/>
  <c r="D114" i="8"/>
  <c r="D114" i="33" s="1"/>
  <c r="D113" i="8"/>
  <c r="D113" i="33" s="1"/>
  <c r="H112" i="8"/>
  <c r="G112"/>
  <c r="G112" i="33" s="1"/>
  <c r="F112" i="8"/>
  <c r="E112"/>
  <c r="E112" i="33" s="1"/>
  <c r="D111" i="8"/>
  <c r="D111" i="33" s="1"/>
  <c r="D110" i="8"/>
  <c r="D110" i="33" s="1"/>
  <c r="H109" i="8"/>
  <c r="H109" i="33" s="1"/>
  <c r="G109" i="8"/>
  <c r="F109"/>
  <c r="F109" i="33" s="1"/>
  <c r="E109" i="8"/>
  <c r="D108"/>
  <c r="D108" i="33" s="1"/>
  <c r="D107" i="8"/>
  <c r="H106"/>
  <c r="G106"/>
  <c r="F106"/>
  <c r="E106"/>
  <c r="D105"/>
  <c r="D104"/>
  <c r="D103"/>
  <c r="D102"/>
  <c r="D101"/>
  <c r="D100"/>
  <c r="D99"/>
  <c r="D98"/>
  <c r="D97"/>
  <c r="D96"/>
  <c r="H95"/>
  <c r="G95"/>
  <c r="F95"/>
  <c r="E95"/>
  <c r="D94"/>
  <c r="D94" i="33" s="1"/>
  <c r="D93" i="8"/>
  <c r="D92"/>
  <c r="D91"/>
  <c r="D90"/>
  <c r="D89"/>
  <c r="D88"/>
  <c r="D87"/>
  <c r="H86"/>
  <c r="G86"/>
  <c r="F86"/>
  <c r="E86"/>
  <c r="D85"/>
  <c r="D85" i="33" s="1"/>
  <c r="D84" i="8"/>
  <c r="D84" i="33" s="1"/>
  <c r="D83" i="8"/>
  <c r="D83" i="33" s="1"/>
  <c r="D82" i="8"/>
  <c r="H81"/>
  <c r="G81"/>
  <c r="F81"/>
  <c r="E81"/>
  <c r="D80"/>
  <c r="D79"/>
  <c r="D78"/>
  <c r="D78" i="33" s="1"/>
  <c r="D77" i="8"/>
  <c r="D77" i="33" s="1"/>
  <c r="D76" i="8"/>
  <c r="D76" i="33" s="1"/>
  <c r="H75" i="8"/>
  <c r="G75"/>
  <c r="F75"/>
  <c r="E75"/>
  <c r="D74"/>
  <c r="D73"/>
  <c r="D73" i="33" s="1"/>
  <c r="D72" i="8"/>
  <c r="D72" i="33" s="1"/>
  <c r="D71" i="8"/>
  <c r="H70"/>
  <c r="G70"/>
  <c r="F70"/>
  <c r="E70"/>
  <c r="D69"/>
  <c r="D68"/>
  <c r="D67"/>
  <c r="D66"/>
  <c r="H65"/>
  <c r="G65"/>
  <c r="F65"/>
  <c r="E65"/>
  <c r="D118" i="7"/>
  <c r="D116" s="1"/>
  <c r="D119"/>
  <c r="D117"/>
  <c r="E116"/>
  <c r="F116"/>
  <c r="G116"/>
  <c r="H116"/>
  <c r="H112" i="33" s="1"/>
  <c r="D115" i="7"/>
  <c r="E113"/>
  <c r="E109" i="33" s="1"/>
  <c r="F113" i="7"/>
  <c r="G113"/>
  <c r="G109" i="33" s="1"/>
  <c r="H113" i="7"/>
  <c r="D112"/>
  <c r="D111"/>
  <c r="E110"/>
  <c r="E106" i="33" s="1"/>
  <c r="F110" i="7"/>
  <c r="G110"/>
  <c r="G106" i="33" s="1"/>
  <c r="H110" i="7"/>
  <c r="D122"/>
  <c r="D123"/>
  <c r="D124"/>
  <c r="D121"/>
  <c r="E120"/>
  <c r="E116" i="33" s="1"/>
  <c r="F120" i="7"/>
  <c r="G120"/>
  <c r="H120"/>
  <c r="H116" i="33" s="1"/>
  <c r="D72" i="7"/>
  <c r="D73"/>
  <c r="D74"/>
  <c r="D71"/>
  <c r="D146"/>
  <c r="D147"/>
  <c r="D143" i="33" s="1"/>
  <c r="D149" i="7"/>
  <c r="D145" i="33" s="1"/>
  <c r="D150" i="7"/>
  <c r="D146" i="33" s="1"/>
  <c r="D151" i="7"/>
  <c r="D147" i="33" s="1"/>
  <c r="D152" i="7"/>
  <c r="D148" i="33" s="1"/>
  <c r="D153" i="7"/>
  <c r="D149" i="33" s="1"/>
  <c r="D154" i="7"/>
  <c r="D150" i="33" s="1"/>
  <c r="D145" i="7"/>
  <c r="F144"/>
  <c r="H144"/>
  <c r="E134"/>
  <c r="E130" i="33" s="1"/>
  <c r="F134" i="7"/>
  <c r="H134"/>
  <c r="H130" i="33" s="1"/>
  <c r="D137" i="7"/>
  <c r="D138"/>
  <c r="D139"/>
  <c r="D140"/>
  <c r="D141"/>
  <c r="D137" i="33" s="1"/>
  <c r="D142" i="7"/>
  <c r="D135"/>
  <c r="D131" i="33" s="1"/>
  <c r="D127" i="7"/>
  <c r="D128"/>
  <c r="D129"/>
  <c r="D125" i="33" s="1"/>
  <c r="D130" i="7"/>
  <c r="D126" i="33" s="1"/>
  <c r="D131" i="7"/>
  <c r="D132"/>
  <c r="D126"/>
  <c r="E125"/>
  <c r="G125"/>
  <c r="H125"/>
  <c r="H121" i="33" s="1"/>
  <c r="E65" i="7"/>
  <c r="F65"/>
  <c r="G65"/>
  <c r="H65"/>
  <c r="D66"/>
  <c r="D66" i="33" s="1"/>
  <c r="D67" i="7"/>
  <c r="D68"/>
  <c r="D69"/>
  <c r="D77"/>
  <c r="D78"/>
  <c r="D80"/>
  <c r="D76"/>
  <c r="D83"/>
  <c r="D84"/>
  <c r="D85"/>
  <c r="D88"/>
  <c r="D88" i="33" s="1"/>
  <c r="D89" i="7"/>
  <c r="D90"/>
  <c r="D91"/>
  <c r="D93"/>
  <c r="D93" i="33" s="1"/>
  <c r="D94" i="7"/>
  <c r="D87"/>
  <c r="D87" i="33" s="1"/>
  <c r="D97" i="7"/>
  <c r="D98"/>
  <c r="D98" i="33" s="1"/>
  <c r="D99" i="7"/>
  <c r="D100"/>
  <c r="D100" i="33" s="1"/>
  <c r="D101" i="7"/>
  <c r="D103"/>
  <c r="D102" i="33" s="1"/>
  <c r="D105" i="7"/>
  <c r="D96"/>
  <c r="D96" i="33" s="1"/>
  <c r="F58" i="7"/>
  <c r="G58"/>
  <c r="H58"/>
  <c r="H58" i="33" s="1"/>
  <c r="D30"/>
  <c r="D29" s="1"/>
  <c r="E30"/>
  <c r="E29" s="1"/>
  <c r="F30"/>
  <c r="F29" s="1"/>
  <c r="G30"/>
  <c r="G29" s="1"/>
  <c r="H30"/>
  <c r="H29" s="1"/>
  <c r="F35"/>
  <c r="G35"/>
  <c r="H35"/>
  <c r="E30" i="7"/>
  <c r="E29"/>
  <c r="F30"/>
  <c r="G30"/>
  <c r="G29" s="1"/>
  <c r="G51" i="6"/>
  <c r="G50" s="1"/>
  <c r="G35" s="1"/>
  <c r="G30" s="1"/>
  <c r="G29" s="1"/>
  <c r="H30" i="7"/>
  <c r="H51" i="6"/>
  <c r="H50" s="1"/>
  <c r="H35" s="1"/>
  <c r="H30" s="1"/>
  <c r="H29" s="1"/>
  <c r="F35" i="7"/>
  <c r="F29" s="1"/>
  <c r="G35"/>
  <c r="H35"/>
  <c r="D30"/>
  <c r="H52" i="6"/>
  <c r="G52"/>
  <c r="F52"/>
  <c r="E52"/>
  <c r="H29" i="7"/>
  <c r="F51" i="6"/>
  <c r="F50" s="1"/>
  <c r="F35" s="1"/>
  <c r="F30" s="1"/>
  <c r="F29" s="1"/>
  <c r="D29" i="7"/>
  <c r="G51" i="2"/>
  <c r="G50" s="1"/>
  <c r="G35" s="1"/>
  <c r="G30" s="1"/>
  <c r="G29" s="1"/>
  <c r="G52"/>
  <c r="H64" i="39"/>
  <c r="E86" i="7"/>
  <c r="E92" i="33"/>
  <c r="D63" i="39"/>
  <c r="D140" i="40"/>
  <c r="D65"/>
  <c r="D64" s="1"/>
  <c r="F52"/>
  <c r="F51" s="1"/>
  <c r="D63"/>
  <c r="H52"/>
  <c r="H51" s="1"/>
  <c r="H50" s="1"/>
  <c r="D95" i="38"/>
  <c r="D64" s="1"/>
  <c r="D51" s="1"/>
  <c r="D50" s="1"/>
  <c r="D121" i="34"/>
  <c r="G64"/>
  <c r="G52"/>
  <c r="D148" i="7"/>
  <c r="D144" i="33" s="1"/>
  <c r="G144" i="7"/>
  <c r="D86" i="27"/>
  <c r="F64"/>
  <c r="D63"/>
  <c r="H52"/>
  <c r="D55" i="7"/>
  <c r="D55" i="33" s="1"/>
  <c r="E50" i="6"/>
  <c r="E35"/>
  <c r="E30" s="1"/>
  <c r="E29" s="1"/>
  <c r="D120" i="7"/>
  <c r="D113"/>
  <c r="G52" i="40"/>
  <c r="G51" s="1"/>
  <c r="G50" s="1"/>
  <c r="D52" i="6"/>
  <c r="D51"/>
  <c r="D50" s="1"/>
  <c r="D35" s="1"/>
  <c r="D30" s="1"/>
  <c r="D29" s="1"/>
  <c r="G134" i="7" l="1"/>
  <c r="G130" i="33" s="1"/>
  <c r="G132"/>
  <c r="F133" i="7"/>
  <c r="E133"/>
  <c r="D89" i="33"/>
  <c r="D74"/>
  <c r="G81"/>
  <c r="H79"/>
  <c r="F75" i="7"/>
  <c r="D79"/>
  <c r="D75" s="1"/>
  <c r="D80" i="33"/>
  <c r="F70"/>
  <c r="F52" i="7"/>
  <c r="G58" i="33"/>
  <c r="D105"/>
  <c r="G116"/>
  <c r="H75"/>
  <c r="G121"/>
  <c r="F112"/>
  <c r="G70"/>
  <c r="D97"/>
  <c r="H106"/>
  <c r="H86"/>
  <c r="H70"/>
  <c r="D90"/>
  <c r="D127"/>
  <c r="D123"/>
  <c r="F64" i="8"/>
  <c r="D81"/>
  <c r="D81" i="33" s="1"/>
  <c r="D109" i="8"/>
  <c r="D109" i="33" s="1"/>
  <c r="F121"/>
  <c r="E86"/>
  <c r="D124"/>
  <c r="D82"/>
  <c r="E95"/>
  <c r="D65" i="8"/>
  <c r="G64"/>
  <c r="D86"/>
  <c r="D106"/>
  <c r="D106" i="33" s="1"/>
  <c r="D116" i="8"/>
  <c r="D116" i="33" s="1"/>
  <c r="D121" i="8"/>
  <c r="G95" i="33"/>
  <c r="F86"/>
  <c r="E81"/>
  <c r="E70"/>
  <c r="D92"/>
  <c r="D107"/>
  <c r="D103"/>
  <c r="D91"/>
  <c r="D128"/>
  <c r="D70" i="8"/>
  <c r="D75"/>
  <c r="D112"/>
  <c r="D112" i="33" s="1"/>
  <c r="D104"/>
  <c r="D67"/>
  <c r="F65"/>
  <c r="F116"/>
  <c r="F106"/>
  <c r="H64" i="8"/>
  <c r="D95"/>
  <c r="G86" i="33"/>
  <c r="F81"/>
  <c r="F75"/>
  <c r="D129" i="40"/>
  <c r="E50"/>
  <c r="F50"/>
  <c r="D95" i="7"/>
  <c r="G63" i="33"/>
  <c r="D63" i="7"/>
  <c r="E63" i="33"/>
  <c r="D53" i="7"/>
  <c r="E52"/>
  <c r="F129" i="8"/>
  <c r="G140" i="33"/>
  <c r="F140"/>
  <c r="D101"/>
  <c r="D134" i="7"/>
  <c r="D130" i="33" s="1"/>
  <c r="F95"/>
  <c r="H65"/>
  <c r="D69"/>
  <c r="D140" i="39"/>
  <c r="F51" i="2"/>
  <c r="F50" s="1"/>
  <c r="F35" s="1"/>
  <c r="F30" s="1"/>
  <c r="F29" s="1"/>
  <c r="H51"/>
  <c r="H50" s="1"/>
  <c r="H35" s="1"/>
  <c r="H30" s="1"/>
  <c r="H29" s="1"/>
  <c r="H63" i="33"/>
  <c r="E52" i="2"/>
  <c r="D63"/>
  <c r="D52" s="1"/>
  <c r="D51" s="1"/>
  <c r="D50" s="1"/>
  <c r="F63" i="8"/>
  <c r="F63" i="33" s="1"/>
  <c r="H52" i="8"/>
  <c r="H140" i="33"/>
  <c r="D141"/>
  <c r="E140"/>
  <c r="D142"/>
  <c r="E129" i="8"/>
  <c r="H129" i="39"/>
  <c r="D65"/>
  <c r="D68" i="33"/>
  <c r="G65"/>
  <c r="E65"/>
  <c r="D71"/>
  <c r="D121" i="39"/>
  <c r="D129"/>
  <c r="E75" i="33"/>
  <c r="H52" i="7"/>
  <c r="G52"/>
  <c r="G53" i="33"/>
  <c r="F53"/>
  <c r="E53"/>
  <c r="D65" i="7"/>
  <c r="D86"/>
  <c r="D86" i="33" s="1"/>
  <c r="D99"/>
  <c r="H95"/>
  <c r="D125" i="7"/>
  <c r="D122" i="33"/>
  <c r="G52" i="8"/>
  <c r="G51" s="1"/>
  <c r="G50" s="1"/>
  <c r="G35" s="1"/>
  <c r="G30" s="1"/>
  <c r="G29" s="1"/>
  <c r="H53" i="33"/>
  <c r="G50" i="34"/>
  <c r="G51" i="39"/>
  <c r="G50" s="1"/>
  <c r="D52"/>
  <c r="H51"/>
  <c r="D70"/>
  <c r="D64" s="1"/>
  <c r="E64"/>
  <c r="E51" s="1"/>
  <c r="E50" s="1"/>
  <c r="E121" i="33"/>
  <c r="D70" i="7"/>
  <c r="H64"/>
  <c r="G64"/>
  <c r="D144"/>
  <c r="D140" i="34"/>
  <c r="D129" s="1"/>
  <c r="D140" i="8"/>
  <c r="E30" i="2"/>
  <c r="E29" s="1"/>
  <c r="D51" i="40"/>
  <c r="E30" i="38"/>
  <c r="E29" s="1"/>
  <c r="E30" i="37"/>
  <c r="E29" s="1"/>
  <c r="D35"/>
  <c r="D30" s="1"/>
  <c r="D29" s="1"/>
  <c r="D51" i="34"/>
  <c r="D64"/>
  <c r="D110" i="7"/>
  <c r="H133"/>
  <c r="H129" i="33" s="1"/>
  <c r="E64" i="7"/>
  <c r="D53" i="8"/>
  <c r="E52"/>
  <c r="E64"/>
  <c r="G64" i="27"/>
  <c r="D65"/>
  <c r="D64" s="1"/>
  <c r="G75" i="33"/>
  <c r="H64" i="38"/>
  <c r="H81" i="33"/>
  <c r="F130"/>
  <c r="D109" i="27"/>
  <c r="D58" i="8"/>
  <c r="D58" i="33" s="1"/>
  <c r="F52" i="38"/>
  <c r="F64" i="7"/>
  <c r="D156"/>
  <c r="E52" i="37"/>
  <c r="G133" i="7" l="1"/>
  <c r="G129" i="33" s="1"/>
  <c r="F129"/>
  <c r="D79"/>
  <c r="D64" i="8"/>
  <c r="F64" i="33"/>
  <c r="D65"/>
  <c r="D75"/>
  <c r="D95"/>
  <c r="H51" i="8"/>
  <c r="H50" s="1"/>
  <c r="H35" s="1"/>
  <c r="H30" s="1"/>
  <c r="H29" s="1"/>
  <c r="E64" i="33"/>
  <c r="D50" i="40"/>
  <c r="D63" i="8"/>
  <c r="D52" s="1"/>
  <c r="F52"/>
  <c r="F51" s="1"/>
  <c r="F50" s="1"/>
  <c r="F35" s="1"/>
  <c r="F30" s="1"/>
  <c r="F29" s="1"/>
  <c r="D70" i="33"/>
  <c r="H50" i="39"/>
  <c r="D35" i="2"/>
  <c r="D30" s="1"/>
  <c r="D29" s="1"/>
  <c r="H52" i="33"/>
  <c r="E129"/>
  <c r="D121"/>
  <c r="D51" i="39"/>
  <c r="D50" s="1"/>
  <c r="H51" i="7"/>
  <c r="H50" s="1"/>
  <c r="G51"/>
  <c r="G51" i="33" s="1"/>
  <c r="G52"/>
  <c r="D53"/>
  <c r="G64"/>
  <c r="D133" i="7"/>
  <c r="D140" i="33"/>
  <c r="E51" i="8"/>
  <c r="E52" i="33"/>
  <c r="H51" i="38"/>
  <c r="H64" i="33"/>
  <c r="D51" i="27"/>
  <c r="D50" s="1"/>
  <c r="D50" i="34"/>
  <c r="D129" i="8"/>
  <c r="E51" i="7"/>
  <c r="F51"/>
  <c r="D64"/>
  <c r="G51" i="27"/>
  <c r="G50" s="1"/>
  <c r="D52" i="7"/>
  <c r="D64" i="33" l="1"/>
  <c r="D63"/>
  <c r="F51"/>
  <c r="F52"/>
  <c r="D129"/>
  <c r="G50" i="7"/>
  <c r="G50" i="33" s="1"/>
  <c r="D51" i="8"/>
  <c r="D52" i="33"/>
  <c r="E50" i="8"/>
  <c r="E51" i="33"/>
  <c r="H50" i="38"/>
  <c r="H51" i="33"/>
  <c r="E50" i="7"/>
  <c r="D51"/>
  <c r="F50"/>
  <c r="F50" i="33" s="1"/>
  <c r="E50" l="1"/>
  <c r="E35" i="8"/>
  <c r="E30" s="1"/>
  <c r="E29" s="1"/>
  <c r="D50"/>
  <c r="D51" i="33"/>
  <c r="H35" i="38"/>
  <c r="H50" i="33"/>
  <c r="D50" i="7"/>
  <c r="J28" s="1"/>
  <c r="D35" i="8" l="1"/>
  <c r="D30" s="1"/>
  <c r="D29" s="1"/>
  <c r="D50" i="33"/>
  <c r="H30" i="38"/>
  <c r="H29" s="1"/>
  <c r="D35"/>
  <c r="D30" s="1"/>
  <c r="D29" s="1"/>
</calcChain>
</file>

<file path=xl/sharedStrings.xml><?xml version="1.0" encoding="utf-8"?>
<sst xmlns="http://schemas.openxmlformats.org/spreadsheetml/2006/main" count="2872" uniqueCount="359">
  <si>
    <t>УТВЕРЖДЕНА:</t>
  </si>
  <si>
    <t>Главный распорядитель средств республиканского бюджета:</t>
  </si>
  <si>
    <t>_____________________ Ф.И.О. руководителя</t>
  </si>
  <si>
    <t>"____" _________________ 20___г.</t>
  </si>
  <si>
    <t>КОДЫ</t>
  </si>
  <si>
    <t>Форма</t>
  </si>
  <si>
    <t>дата</t>
  </si>
  <si>
    <t>Учреждение (полное наименование)</t>
  </si>
  <si>
    <t>КППП</t>
  </si>
  <si>
    <t>Ведомство</t>
  </si>
  <si>
    <t>КВ</t>
  </si>
  <si>
    <t>Раздел, подраздел</t>
  </si>
  <si>
    <t>КФСР</t>
  </si>
  <si>
    <t xml:space="preserve">Целевая статья </t>
  </si>
  <si>
    <t>КЦСР</t>
  </si>
  <si>
    <t>Вид расхода</t>
  </si>
  <si>
    <t>КВР</t>
  </si>
  <si>
    <t>Единица измерения: тыс.рублей</t>
  </si>
  <si>
    <t>Наименование расхода</t>
  </si>
  <si>
    <t>ЭКР</t>
  </si>
  <si>
    <t>Код строки</t>
  </si>
  <si>
    <t>ВСЕГО</t>
  </si>
  <si>
    <t>в том числе по кварталам:</t>
  </si>
  <si>
    <t>1 квартал</t>
  </si>
  <si>
    <t>2 квартал</t>
  </si>
  <si>
    <t>3 квартал</t>
  </si>
  <si>
    <t>4 квартал</t>
  </si>
  <si>
    <t>8</t>
  </si>
  <si>
    <t>Доходы - Всего</t>
  </si>
  <si>
    <t>00000</t>
  </si>
  <si>
    <t>Доходы</t>
  </si>
  <si>
    <t>10000</t>
  </si>
  <si>
    <t xml:space="preserve">Налоговые доходы                                       </t>
  </si>
  <si>
    <t>11000</t>
  </si>
  <si>
    <t xml:space="preserve">Доходы от собственности                                </t>
  </si>
  <si>
    <t>12000</t>
  </si>
  <si>
    <t xml:space="preserve">Доходы от рыночных продаж готовой продукции, услуг, работ </t>
  </si>
  <si>
    <t>13000</t>
  </si>
  <si>
    <t xml:space="preserve">Суммы принудительного изъятия                          </t>
  </si>
  <si>
    <t>14000</t>
  </si>
  <si>
    <t xml:space="preserve">Безвозмездные и безвозвратные поступления от бюджетов  </t>
  </si>
  <si>
    <t>15000</t>
  </si>
  <si>
    <t xml:space="preserve">Поступления от других бюджетов бюджетной системы Российской Федерации           </t>
  </si>
  <si>
    <t xml:space="preserve">Перечисления наднациональных организаций и правительств иностранных государств           </t>
  </si>
  <si>
    <t xml:space="preserve">Перечисления международных финансовых организаций      </t>
  </si>
  <si>
    <t xml:space="preserve">Взносы, отчисления на социальные нужды                 </t>
  </si>
  <si>
    <t>16000</t>
  </si>
  <si>
    <t xml:space="preserve">Доходы от операций с активами                          </t>
  </si>
  <si>
    <t>17000</t>
  </si>
  <si>
    <t xml:space="preserve">Доходы от переоценки активов                           </t>
  </si>
  <si>
    <t>17100</t>
  </si>
  <si>
    <t xml:space="preserve">Доходы от реализации активов                           </t>
  </si>
  <si>
    <t>17200</t>
  </si>
  <si>
    <t xml:space="preserve">Чрезвычайные доходы от операций с активами             </t>
  </si>
  <si>
    <t>17300</t>
  </si>
  <si>
    <t xml:space="preserve">Прочие доходы                                          </t>
  </si>
  <si>
    <t>18000</t>
  </si>
  <si>
    <t xml:space="preserve">Выбытие нефинансовых активов                           </t>
  </si>
  <si>
    <t>40000</t>
  </si>
  <si>
    <t xml:space="preserve">Уменьшение стоимости основных средств                  </t>
  </si>
  <si>
    <t>41000</t>
  </si>
  <si>
    <t xml:space="preserve">Уменьшение стоимости нематериальных активов            </t>
  </si>
  <si>
    <t>42000</t>
  </si>
  <si>
    <t xml:space="preserve">Уменьшение стоимости материальных запасов              </t>
  </si>
  <si>
    <t>44000</t>
  </si>
  <si>
    <t>Расходы - Всего</t>
  </si>
  <si>
    <t>Расходы</t>
  </si>
  <si>
    <t>20000</t>
  </si>
  <si>
    <t>Оплата труда и начисления на оплату труда</t>
  </si>
  <si>
    <t xml:space="preserve"> Заработная плата, в том числе:  </t>
  </si>
  <si>
    <t>оплата труда по ЕТС</t>
  </si>
  <si>
    <t>оплата труда государственных гражданских служащих</t>
  </si>
  <si>
    <t>21102</t>
  </si>
  <si>
    <t>оплата труда лиц замещающих государственные должности</t>
  </si>
  <si>
    <t>21103</t>
  </si>
  <si>
    <t>прочие</t>
  </si>
  <si>
    <t>21199</t>
  </si>
  <si>
    <t xml:space="preserve"> Прочие выплаты, в том числе:  </t>
  </si>
  <si>
    <t xml:space="preserve"> суточные при служебных командировках</t>
  </si>
  <si>
    <t xml:space="preserve"> суточные при командировках на  курсы повышения квалификации</t>
  </si>
  <si>
    <t xml:space="preserve"> проезд к месту отпуска и обратно</t>
  </si>
  <si>
    <t xml:space="preserve"> другие выплаты</t>
  </si>
  <si>
    <t>21299</t>
  </si>
  <si>
    <t xml:space="preserve"> Начисления на оплату труда</t>
  </si>
  <si>
    <t xml:space="preserve"> Приобретение услуг</t>
  </si>
  <si>
    <t xml:space="preserve"> Услуги связи, в том числе:       </t>
  </si>
  <si>
    <t xml:space="preserve"> повременная оплата междугородних, международных и местных телефонных соединений </t>
  </si>
  <si>
    <t xml:space="preserve"> оплата сотовой связи             </t>
  </si>
  <si>
    <t xml:space="preserve"> подключение и использование  сети Интернет, оплата  услуг связи при обмене электронными данными</t>
  </si>
  <si>
    <t xml:space="preserve"> другие </t>
  </si>
  <si>
    <t>22199</t>
  </si>
  <si>
    <t xml:space="preserve"> Транспортные услуги, в том числе:</t>
  </si>
  <si>
    <t xml:space="preserve"> найм транспортных средств        </t>
  </si>
  <si>
    <t xml:space="preserve"> оплата проезда при служебных командировках</t>
  </si>
  <si>
    <t xml:space="preserve"> оплата проезда при командировках на курсы повышения квалификации</t>
  </si>
  <si>
    <t xml:space="preserve"> другие</t>
  </si>
  <si>
    <t>22299</t>
  </si>
  <si>
    <t xml:space="preserve"> Коммунальные услуги, в том числе:</t>
  </si>
  <si>
    <t xml:space="preserve"> оплата отопления и горячего  водоснабжения</t>
  </si>
  <si>
    <t xml:space="preserve"> холодное водоснабжение</t>
  </si>
  <si>
    <t xml:space="preserve"> потребление газа  </t>
  </si>
  <si>
    <t xml:space="preserve"> потребление электроэнергии</t>
  </si>
  <si>
    <t>22399</t>
  </si>
  <si>
    <t xml:space="preserve"> Арендная плата за пользование имуществом, в том числе:</t>
  </si>
  <si>
    <t xml:space="preserve"> аренда зданий (помещений, сооружений)      </t>
  </si>
  <si>
    <t xml:space="preserve"> аренда транспортных средств </t>
  </si>
  <si>
    <t xml:space="preserve"> аренда земли </t>
  </si>
  <si>
    <t>22499</t>
  </si>
  <si>
    <t xml:space="preserve"> Услуги по содержанию имущества, в том числе:</t>
  </si>
  <si>
    <t xml:space="preserve"> содержание в чистоте и техническое обслуживание помещений, зданий, дворов и сооружений</t>
  </si>
  <si>
    <t xml:space="preserve"> текущий ремонт зданий и сооружений</t>
  </si>
  <si>
    <t xml:space="preserve"> капитальный ремонт зданий и  сооружений</t>
  </si>
  <si>
    <t xml:space="preserve"> ремонт и техническое обслуживание автотранспорта, находящегося на балансе бюджетного учреждения</t>
  </si>
  <si>
    <t xml:space="preserve"> оплата услуг по техническому  обслуживанию и ремонту оборудования и инвентаря (кондиционеры, холодильники и  т.д.) в части административно- хозяйственного обеспечения</t>
  </si>
  <si>
    <t xml:space="preserve"> оплата услуг по техническому  обслуживанию и ремонту вычислительной техники    </t>
  </si>
  <si>
    <t xml:space="preserve"> оплата договоров на оказание  услуг по техническому обслуживанию, ремонту, наладке, эксплуатации элементов охранной и пожарной сигнализации</t>
  </si>
  <si>
    <t>22599</t>
  </si>
  <si>
    <t xml:space="preserve"> Прочие услуги, в том числе:</t>
  </si>
  <si>
    <t xml:space="preserve"> оплата услуг вневедомственной  охраны </t>
  </si>
  <si>
    <t xml:space="preserve"> найм жилых помещений при служебных командировках</t>
  </si>
  <si>
    <t xml:space="preserve"> найм жилых помещений при командировках на повышение  квалификации</t>
  </si>
  <si>
    <t xml:space="preserve"> оплата обучения на курсах семинарах</t>
  </si>
  <si>
    <t xml:space="preserve"> страхование автогражданской ответственности</t>
  </si>
  <si>
    <t xml:space="preserve"> оплата услуг по договорам с  охранными, пожарными организациями (установка, наладка, обслуживание)  </t>
  </si>
  <si>
    <t xml:space="preserve"> оплата услуг в части информационно-технического обеспечения </t>
  </si>
  <si>
    <t xml:space="preserve"> оплата проектно-изыскательских работ, не связанных с проводимыми ремонтными работами</t>
  </si>
  <si>
    <t>оплата труда по договорам гражданско-правового характера</t>
  </si>
  <si>
    <t>22609</t>
  </si>
  <si>
    <t xml:space="preserve"> другие                       </t>
  </si>
  <si>
    <t>22699</t>
  </si>
  <si>
    <t>Обслуживание долговых обязательств</t>
  </si>
  <si>
    <t>Обслуживание внутренних долговых обязательств</t>
  </si>
  <si>
    <t>Обслуживание внешних долговых обязательств</t>
  </si>
  <si>
    <t>Безвозмездные и безвозвратные перечисления организациям</t>
  </si>
  <si>
    <t>Безвозмездные      и      безвозвратные      перечисления государственным и муниципальным организациям</t>
  </si>
  <si>
    <t>Безвозмездные и безвозвратные перечисления  организациям, за   исключением    государственных    и    муниципальных организаций</t>
  </si>
  <si>
    <t>Безвозмездные и безвозвратные перечисления бюджетам</t>
  </si>
  <si>
    <t>25000</t>
  </si>
  <si>
    <t>Перечисления   другим    бюджетам    бюджетной    системы</t>
  </si>
  <si>
    <t>25100</t>
  </si>
  <si>
    <t>Перечисления наднациональным организациям и Российской Федерации</t>
  </si>
  <si>
    <t>25200</t>
  </si>
  <si>
    <t xml:space="preserve"> Перечисления международным организациям</t>
  </si>
  <si>
    <t>25300</t>
  </si>
  <si>
    <t xml:space="preserve"> Социальное обеспечение, в том числе:</t>
  </si>
  <si>
    <t>Пенсии, пособия и выплаты по пенсионному,  социальному  и  медицинскому страхованию населения</t>
  </si>
  <si>
    <t xml:space="preserve"> Пособия по социальной помощи населению, в том числе:</t>
  </si>
  <si>
    <t xml:space="preserve"> компенсация при увольнении  (выходное пособие)</t>
  </si>
  <si>
    <t>Пенсии,  пособия,  выплачиваемые  организациями   сектора  государственного управления</t>
  </si>
  <si>
    <t>26300</t>
  </si>
  <si>
    <t xml:space="preserve"> Прочие расходы, в том числе:</t>
  </si>
  <si>
    <t xml:space="preserve"> налог на имущество  </t>
  </si>
  <si>
    <t xml:space="preserve"> транспортный налог      </t>
  </si>
  <si>
    <t xml:space="preserve"> земельный налог </t>
  </si>
  <si>
    <t xml:space="preserve"> плата за загрязнение окружающей  среды</t>
  </si>
  <si>
    <t xml:space="preserve"> госпошлина  </t>
  </si>
  <si>
    <t>стипендии</t>
  </si>
  <si>
    <t>29006</t>
  </si>
  <si>
    <t xml:space="preserve"> другие расходы </t>
  </si>
  <si>
    <t>29099</t>
  </si>
  <si>
    <t xml:space="preserve"> Поступление нефинансовых активов </t>
  </si>
  <si>
    <t xml:space="preserve"> Увеличение стоимости основных средств, в том числе: </t>
  </si>
  <si>
    <t xml:space="preserve"> приобретение автотранспорта</t>
  </si>
  <si>
    <t xml:space="preserve"> приобретение мебели </t>
  </si>
  <si>
    <t xml:space="preserve"> приобретение оргтехники (множительная техника,  факсимильные аппараты,  кондиционеры, холодильники и др.)</t>
  </si>
  <si>
    <t xml:space="preserve"> приобретение средств  вычислительной техники </t>
  </si>
  <si>
    <t xml:space="preserve"> приобретение средств защиты информации</t>
  </si>
  <si>
    <t xml:space="preserve"> приобретение имущества гражданской обороны</t>
  </si>
  <si>
    <t>приобретение медоборудование</t>
  </si>
  <si>
    <t>31007</t>
  </si>
  <si>
    <t xml:space="preserve"> другие                    </t>
  </si>
  <si>
    <t>31099</t>
  </si>
  <si>
    <t>Увеличение стоимости нематериальных активов</t>
  </si>
  <si>
    <t>32000</t>
  </si>
  <si>
    <t xml:space="preserve"> Увеличение стоимости материальных запасов, в том числе:</t>
  </si>
  <si>
    <t xml:space="preserve"> горюче-смазочные материалы,  включая специальное топливо,  эксплуатационные жидкости для автомобилей </t>
  </si>
  <si>
    <t xml:space="preserve"> канцелярские принадлежности,  бумага </t>
  </si>
  <si>
    <t xml:space="preserve"> строительные материалы </t>
  </si>
  <si>
    <t xml:space="preserve"> хозяйственные материалы и  расходные материалы для техники в части административно-хозяйственного обеспечения</t>
  </si>
  <si>
    <t xml:space="preserve"> приобретение запасных частей ко всем видам вычислительной техники</t>
  </si>
  <si>
    <t xml:space="preserve"> приобретение запасных частей в части административно-хозяйственного обеспечения</t>
  </si>
  <si>
    <t xml:space="preserve"> прочие материалы на гражданскую  оборону</t>
  </si>
  <si>
    <t>приобретение медикаментов и перевязочных средств</t>
  </si>
  <si>
    <t>продукты питания</t>
  </si>
  <si>
    <t>34008</t>
  </si>
  <si>
    <t>приобретение мягкого инвентаря</t>
  </si>
  <si>
    <t>34009</t>
  </si>
  <si>
    <t>34099</t>
  </si>
  <si>
    <t>Поступление финансовых активов</t>
  </si>
  <si>
    <t>50000</t>
  </si>
  <si>
    <t>Увеличение стоимости акций и иных форм участия в капитале</t>
  </si>
  <si>
    <t>53000</t>
  </si>
  <si>
    <t>Увеличение задолженности по бюджетным кредитам</t>
  </si>
  <si>
    <t>54000</t>
  </si>
  <si>
    <t>Выбытие финансовых активов</t>
  </si>
  <si>
    <t>60000</t>
  </si>
  <si>
    <t>Уменьшение стоимости ценных бумаг,  кроме  акций  и  иных форм участия в капитале</t>
  </si>
  <si>
    <t>62000</t>
  </si>
  <si>
    <t>Уменьшение задолженности по бюджетным кредитам</t>
  </si>
  <si>
    <t>64000</t>
  </si>
  <si>
    <t>Источники - Всего</t>
  </si>
  <si>
    <t>Увеличение стоимости непроизведенных активов</t>
  </si>
  <si>
    <t>33000</t>
  </si>
  <si>
    <t xml:space="preserve">Уменьшение стоимости непроизведенных активов           </t>
  </si>
  <si>
    <t>43000</t>
  </si>
  <si>
    <t xml:space="preserve">Поступление на счета бюджетов                          </t>
  </si>
  <si>
    <t>51000</t>
  </si>
  <si>
    <t xml:space="preserve">Увеличение стоимости ценных бумаг, кроме акций и иных форм участия в капитале </t>
  </si>
  <si>
    <t>52000</t>
  </si>
  <si>
    <t>Увеличение  стоимости  акций  и  иных  форм   участия   в капитале</t>
  </si>
  <si>
    <t xml:space="preserve">Увеличение стоимости иных финансовых активов           </t>
  </si>
  <si>
    <t>55000</t>
  </si>
  <si>
    <t xml:space="preserve">Выбытие со счетов бюджетов                             </t>
  </si>
  <si>
    <t>61000</t>
  </si>
  <si>
    <t xml:space="preserve">Уменьшение стоимости акций и иных форм участия в капитале               </t>
  </si>
  <si>
    <t>63000</t>
  </si>
  <si>
    <t xml:space="preserve">Уменьшение стоимости иных финансовых активов           </t>
  </si>
  <si>
    <t>65000</t>
  </si>
  <si>
    <t xml:space="preserve">Увеличение обязательств                                </t>
  </si>
  <si>
    <t>70000</t>
  </si>
  <si>
    <t xml:space="preserve">Увеличение задолженности по внутренним долговым обязательствам                         </t>
  </si>
  <si>
    <t>71000</t>
  </si>
  <si>
    <t xml:space="preserve">Уменьшение обязательств                                </t>
  </si>
  <si>
    <t>80000</t>
  </si>
  <si>
    <t xml:space="preserve">Уменьшение задолженности по внутренним долговым обязательствам                  </t>
  </si>
  <si>
    <t>81000</t>
  </si>
  <si>
    <t xml:space="preserve">      (Наименование должности)   (подпись)    (расшифровка подписи)</t>
  </si>
  <si>
    <t xml:space="preserve">              (должность)       (подпись)      (расшифровка подписи)</t>
  </si>
  <si>
    <t xml:space="preserve">Доходы - Всего </t>
  </si>
  <si>
    <t>котельно-печное топливо</t>
  </si>
  <si>
    <t>0104</t>
  </si>
  <si>
    <t>КПП</t>
  </si>
  <si>
    <t>0000000</t>
  </si>
  <si>
    <t>000</t>
  </si>
  <si>
    <t>ВСЕГО УТОЧНЕНО</t>
  </si>
  <si>
    <t xml:space="preserve">ВСЕГО </t>
  </si>
  <si>
    <t>0203</t>
  </si>
  <si>
    <t>0103</t>
  </si>
  <si>
    <t>0000</t>
  </si>
  <si>
    <t>Хемчикского кожууна Республики Тыва</t>
  </si>
  <si>
    <t>Председатель администрации</t>
  </si>
  <si>
    <t xml:space="preserve">Муниципальное бюджетное учреждение сельский дом культуры </t>
  </si>
  <si>
    <t>СВОД</t>
  </si>
  <si>
    <t>аттестация рабочих мест</t>
  </si>
  <si>
    <t>размещение информации СМИ</t>
  </si>
  <si>
    <t>разработка ситуационной схемы (ген план)</t>
  </si>
  <si>
    <t>УТОЧНЕННЫЙ БЮДЖЕТ</t>
  </si>
  <si>
    <t>244</t>
  </si>
  <si>
    <t>ИНН</t>
  </si>
  <si>
    <t>0801</t>
  </si>
  <si>
    <t>4409900</t>
  </si>
  <si>
    <t>611</t>
  </si>
  <si>
    <t>установление запрета розничной продажи алкогольной продукции</t>
  </si>
  <si>
    <t>0113</t>
  </si>
  <si>
    <t>межбюджетные трансферты</t>
  </si>
  <si>
    <t>УТВЕРЖДЕННЫЙ БЮДЖЕТ</t>
  </si>
  <si>
    <t>0409</t>
  </si>
  <si>
    <t>3150201</t>
  </si>
  <si>
    <t>Капитальный ремонт, ремонт и содержание автомобильный дорог общего пользования федерального значения</t>
  </si>
  <si>
    <t>Дорожное хозяйство (дорожные фонды)</t>
  </si>
  <si>
    <t>Капитальный ремонт, ремонт и содержание автомобильных дорог</t>
  </si>
  <si>
    <t>общего пользования федерального значения</t>
  </si>
  <si>
    <t>Национальная экономика</t>
  </si>
  <si>
    <t>04</t>
  </si>
  <si>
    <t>05</t>
  </si>
  <si>
    <t>Жилищно-Коммунальное хозяйство</t>
  </si>
  <si>
    <t>0503</t>
  </si>
  <si>
    <t>Благоустройство</t>
  </si>
  <si>
    <t>6000100</t>
  </si>
  <si>
    <t>Уличное освещение</t>
  </si>
  <si>
    <t>Культура, кинематография</t>
  </si>
  <si>
    <t>08</t>
  </si>
  <si>
    <t>Культура</t>
  </si>
  <si>
    <t>Обеспечение деятельности подведрмственных учреждений</t>
  </si>
  <si>
    <t xml:space="preserve">Субсидии бюджетным учреждениям на финансовое обеспечение </t>
  </si>
  <si>
    <t>государственного (муниципального) задания на оказание государственных</t>
  </si>
  <si>
    <t>(муниципальных) услуг (выполнение работ)</t>
  </si>
  <si>
    <t>02</t>
  </si>
  <si>
    <t>Национальноя оборона</t>
  </si>
  <si>
    <t>Мобилизация и вневойсковая подготовка</t>
  </si>
  <si>
    <t>Осуществление первичного воинского учета на территориях, где</t>
  </si>
  <si>
    <t>отсутствуют военные комиссариаты</t>
  </si>
  <si>
    <t>01</t>
  </si>
  <si>
    <t>Общегосударственные вопросы</t>
  </si>
  <si>
    <t>Функционирование законодательных (предстваительных) органов</t>
  </si>
  <si>
    <t>государственной власти</t>
  </si>
  <si>
    <t>Председатель представительного органа муниципального образования</t>
  </si>
  <si>
    <t xml:space="preserve">Функционирование высших исполнительных органов государственной </t>
  </si>
  <si>
    <t>власти</t>
  </si>
  <si>
    <t>Центральный аппарат</t>
  </si>
  <si>
    <t>Организация ритуальных услуг и содеражение мест захоронения</t>
  </si>
  <si>
    <t>Технический паспорт</t>
  </si>
  <si>
    <t>приобретение неисключенных (пользовательских), лицензионных прав на ПО</t>
  </si>
  <si>
    <t>установка единых функционирующих систем (пожарной сигнализации)</t>
  </si>
  <si>
    <t>пподписка на периодические и справочные издания</t>
  </si>
  <si>
    <t>Оформления правоустанавливающие док-ты соотверствующие нормам земельного, градостроительного, санитарно-эпидемиологического законодат-во земельные участки кладбищ</t>
  </si>
  <si>
    <t>Утвержденный бюджет дохода от предпринимательской деятельности</t>
  </si>
  <si>
    <t xml:space="preserve">Утвержденный бюджет </t>
  </si>
  <si>
    <r>
      <t xml:space="preserve"> Тел. _</t>
    </r>
    <r>
      <rPr>
        <u/>
        <sz val="12"/>
        <rFont val="Times New Roman"/>
        <family val="1"/>
        <charset val="204"/>
      </rPr>
      <t>8(39441)21-0-29</t>
    </r>
    <r>
      <rPr>
        <sz val="12"/>
        <rFont val="Times New Roman"/>
        <family val="1"/>
        <charset val="204"/>
      </rPr>
      <t>__</t>
    </r>
  </si>
  <si>
    <r>
      <t xml:space="preserve"> Тел. __</t>
    </r>
    <r>
      <rPr>
        <u/>
        <sz val="12"/>
        <rFont val="Times New Roman"/>
        <family val="1"/>
        <charset val="204"/>
      </rPr>
      <t>8(39441)21-0-29</t>
    </r>
    <r>
      <rPr>
        <sz val="12"/>
        <rFont val="Times New Roman"/>
        <family val="1"/>
        <charset val="204"/>
      </rPr>
      <t>___</t>
    </r>
  </si>
  <si>
    <r>
      <t xml:space="preserve"> Тел. __</t>
    </r>
    <r>
      <rPr>
        <u/>
        <sz val="12"/>
        <rFont val="Times New Roman"/>
        <family val="1"/>
        <charset val="204"/>
      </rPr>
      <t>8(39441)21-0-29</t>
    </r>
    <r>
      <rPr>
        <sz val="12"/>
        <rFont val="Times New Roman"/>
        <family val="1"/>
        <charset val="204"/>
      </rPr>
      <t>__</t>
    </r>
  </si>
  <si>
    <t>Председатель администрации сельского поселения сумон Аянгатинский</t>
  </si>
  <si>
    <t>Администрация сельского поселения сумон Аянгатинский Барун-</t>
  </si>
  <si>
    <r>
      <t xml:space="preserve">      __</t>
    </r>
    <r>
      <rPr>
        <u/>
        <sz val="12"/>
        <rFont val="Times New Roman"/>
        <family val="1"/>
        <charset val="204"/>
      </rPr>
      <t>Главный бухгалтер</t>
    </r>
    <r>
      <rPr>
        <sz val="12"/>
        <rFont val="Times New Roman"/>
        <family val="1"/>
        <charset val="204"/>
      </rPr>
      <t>__  __________  ___Аракчаа А.А.__</t>
    </r>
  </si>
  <si>
    <t>сельского поселения сумон Аянгатинский</t>
  </si>
  <si>
    <t xml:space="preserve"> сельского поселения сумон Аянгатинский</t>
  </si>
  <si>
    <r>
      <t xml:space="preserve">      __</t>
    </r>
    <r>
      <rPr>
        <u/>
        <sz val="12"/>
        <rFont val="Times New Roman"/>
        <family val="1"/>
        <charset val="204"/>
      </rPr>
      <t>Главный бухгалтер</t>
    </r>
    <r>
      <rPr>
        <sz val="12"/>
        <rFont val="Times New Roman"/>
        <family val="1"/>
        <charset val="204"/>
      </rPr>
      <t>__  __________  ___Аракчаа А.А.___</t>
    </r>
  </si>
  <si>
    <r>
      <t xml:space="preserve">      __</t>
    </r>
    <r>
      <rPr>
        <u/>
        <sz val="12"/>
        <rFont val="Times New Roman"/>
        <family val="1"/>
        <charset val="204"/>
      </rPr>
      <t>Главный бухгалтер</t>
    </r>
    <r>
      <rPr>
        <sz val="12"/>
        <rFont val="Times New Roman"/>
        <family val="1"/>
        <charset val="204"/>
      </rPr>
      <t xml:space="preserve">__  __________  ____Аракчаа </t>
    </r>
    <r>
      <rPr>
        <u/>
        <sz val="12"/>
        <rFont val="Times New Roman"/>
        <family val="1"/>
        <charset val="204"/>
      </rPr>
      <t xml:space="preserve"> А.А.</t>
    </r>
    <r>
      <rPr>
        <sz val="12"/>
        <rFont val="Times New Roman"/>
        <family val="1"/>
        <charset val="204"/>
      </rPr>
      <t>___</t>
    </r>
  </si>
  <si>
    <r>
      <t xml:space="preserve"> Тел. __</t>
    </r>
    <r>
      <rPr>
        <u/>
        <sz val="12"/>
        <rFont val="Times New Roman"/>
        <family val="1"/>
        <charset val="204"/>
      </rPr>
      <t>8(39441)21029</t>
    </r>
    <r>
      <rPr>
        <sz val="12"/>
        <rFont val="Times New Roman"/>
        <family val="1"/>
        <charset val="204"/>
      </rPr>
      <t>___</t>
    </r>
  </si>
  <si>
    <t>Администрация сельского поселения сумон Аянгатинский Барун</t>
  </si>
  <si>
    <t>пополнения модема</t>
  </si>
  <si>
    <t>установка антивирусных программ</t>
  </si>
  <si>
    <t>огнетушитель</t>
  </si>
  <si>
    <t>ГО и ЧС</t>
  </si>
  <si>
    <t>отправка отчета</t>
  </si>
  <si>
    <r>
      <t xml:space="preserve"> Тел. __</t>
    </r>
    <r>
      <rPr>
        <u/>
        <sz val="12"/>
        <rFont val="Times New Roman"/>
        <family val="1"/>
        <charset val="204"/>
      </rPr>
      <t>8(39441)22030</t>
    </r>
  </si>
  <si>
    <r>
      <t xml:space="preserve"> Тел. __</t>
    </r>
    <r>
      <rPr>
        <u/>
        <sz val="12"/>
        <rFont val="Times New Roman"/>
        <family val="1"/>
        <charset val="204"/>
      </rPr>
      <t>8(39441)22030</t>
    </r>
    <r>
      <rPr>
        <sz val="12"/>
        <rFont val="Times New Roman"/>
        <family val="1"/>
        <charset val="204"/>
      </rPr>
      <t>_</t>
    </r>
  </si>
  <si>
    <r>
      <t xml:space="preserve"> Тел. _</t>
    </r>
    <r>
      <rPr>
        <u/>
        <sz val="12"/>
        <rFont val="Times New Roman"/>
        <family val="1"/>
        <charset val="204"/>
      </rPr>
      <t>8(39441)22030</t>
    </r>
    <r>
      <rPr>
        <sz val="12"/>
        <rFont val="Times New Roman"/>
        <family val="1"/>
        <charset val="204"/>
      </rPr>
      <t>__</t>
    </r>
  </si>
  <si>
    <r>
      <t xml:space="preserve"> Тел. __</t>
    </r>
    <r>
      <rPr>
        <u/>
        <sz val="12"/>
        <rFont val="Times New Roman"/>
        <family val="1"/>
        <charset val="204"/>
      </rPr>
      <t>8(39441)22030</t>
    </r>
    <r>
      <rPr>
        <sz val="12"/>
        <rFont val="Times New Roman"/>
        <family val="1"/>
        <charset val="204"/>
      </rPr>
      <t>___</t>
    </r>
  </si>
  <si>
    <t>7700000003</t>
  </si>
  <si>
    <t>321</t>
  </si>
  <si>
    <t>7700000001</t>
  </si>
  <si>
    <t>7700000004</t>
  </si>
  <si>
    <t>заправка картриджа</t>
  </si>
  <si>
    <t xml:space="preserve"> текущий ремонт оргтехники</t>
  </si>
  <si>
    <t>Уборки и вывоз мусора</t>
  </si>
  <si>
    <t>отправка отчетов через интернет</t>
  </si>
  <si>
    <t>СКМ</t>
  </si>
  <si>
    <r>
      <t xml:space="preserve"> Тел. __</t>
    </r>
    <r>
      <rPr>
        <u/>
        <sz val="12"/>
        <rFont val="Times New Roman"/>
        <family val="1"/>
        <charset val="204"/>
      </rPr>
      <t>8(39441)22030</t>
    </r>
    <r>
      <rPr>
        <sz val="12"/>
        <rFont val="Times New Roman"/>
        <family val="1"/>
        <charset val="204"/>
      </rPr>
      <t>__</t>
    </r>
  </si>
  <si>
    <t>18 1 01 51180</t>
  </si>
  <si>
    <t>Саая А.О.</t>
  </si>
  <si>
    <t xml:space="preserve">      МЦП по соц.значим.заболеваниям(туберкулез)</t>
  </si>
  <si>
    <t xml:space="preserve">      МЦП "Противодействие незак.обор.наркотиков</t>
  </si>
  <si>
    <t>приобретение Флаги</t>
  </si>
  <si>
    <t xml:space="preserve">      пени и штрафы</t>
  </si>
  <si>
    <t xml:space="preserve">      межевание границ земельных участков</t>
  </si>
  <si>
    <r>
      <t xml:space="preserve">      </t>
    </r>
    <r>
      <rPr>
        <sz val="10"/>
        <rFont val="Times New Roman"/>
        <family val="1"/>
        <charset val="204"/>
      </rPr>
      <t>разработка проектно-сметной документации</t>
    </r>
  </si>
  <si>
    <t>другие расходы</t>
  </si>
  <si>
    <t xml:space="preserve">      установка ПО "СБиС++ЭО"</t>
  </si>
  <si>
    <t xml:space="preserve">       Установка лампочек(для уличного освещения)</t>
  </si>
  <si>
    <t xml:space="preserve">      установка "СБИС ЭО-Базовый,Бюджет",права использования аккаунта            sbis.ru в теч 1 года</t>
  </si>
  <si>
    <t>22607</t>
  </si>
  <si>
    <t>22608</t>
  </si>
  <si>
    <t>22610</t>
  </si>
  <si>
    <t xml:space="preserve">      правила землепользования и застройки</t>
  </si>
  <si>
    <t xml:space="preserve">        установка 1С"Бухгалтерия гос.учреждения 8 ПРОФ"</t>
  </si>
  <si>
    <t>установка пожарной сигнализации</t>
  </si>
  <si>
    <r>
      <t>на __</t>
    </r>
    <r>
      <rPr>
        <b/>
        <u/>
        <sz val="14"/>
        <rFont val="Times New Roman"/>
        <family val="1"/>
        <charset val="204"/>
      </rPr>
      <t>2018</t>
    </r>
    <r>
      <rPr>
        <b/>
        <sz val="14"/>
        <rFont val="Times New Roman"/>
        <family val="1"/>
        <charset val="204"/>
      </rPr>
      <t>__ год</t>
    </r>
  </si>
  <si>
    <t>"____" _________________ 2017г.</t>
  </si>
  <si>
    <r>
      <t>на __</t>
    </r>
    <r>
      <rPr>
        <b/>
        <u/>
        <sz val="14"/>
        <rFont val="Times New Roman"/>
        <family val="1"/>
        <charset val="204"/>
      </rPr>
      <t>2018_</t>
    </r>
    <r>
      <rPr>
        <b/>
        <sz val="14"/>
        <rFont val="Times New Roman"/>
        <family val="1"/>
        <charset val="204"/>
      </rPr>
      <t xml:space="preserve"> год</t>
    </r>
  </si>
  <si>
    <r>
      <t>на __</t>
    </r>
    <r>
      <rPr>
        <b/>
        <u/>
        <sz val="14"/>
        <rFont val="Times New Roman"/>
        <family val="1"/>
        <charset val="204"/>
      </rPr>
      <t>2018</t>
    </r>
    <r>
      <rPr>
        <b/>
        <sz val="14"/>
        <rFont val="Times New Roman"/>
        <family val="1"/>
        <charset val="204"/>
      </rPr>
      <t>___ год</t>
    </r>
  </si>
  <si>
    <r>
      <t>на __</t>
    </r>
    <r>
      <rPr>
        <b/>
        <u/>
        <sz val="14"/>
        <rFont val="Times New Roman"/>
        <family val="1"/>
        <charset val="204"/>
      </rPr>
      <t>2018</t>
    </r>
    <r>
      <rPr>
        <b/>
        <sz val="14"/>
        <rFont val="Times New Roman"/>
        <family val="1"/>
        <charset val="204"/>
      </rPr>
      <t>_ год</t>
    </r>
  </si>
  <si>
    <t>34001</t>
  </si>
  <si>
    <t xml:space="preserve">      обновление программы ГИС ГМП</t>
  </si>
  <si>
    <t xml:space="preserve">     запчасть для пожарной машины</t>
  </si>
  <si>
    <r>
      <t>на __</t>
    </r>
    <r>
      <rPr>
        <b/>
        <u/>
        <sz val="14"/>
        <rFont val="Times New Roman"/>
        <family val="1"/>
        <charset val="204"/>
      </rPr>
      <t>20</t>
    </r>
    <r>
      <rPr>
        <b/>
        <sz val="14"/>
        <rFont val="Times New Roman"/>
        <family val="1"/>
        <charset val="204"/>
      </rPr>
      <t>18__ год</t>
    </r>
  </si>
  <si>
    <t>2018г</t>
  </si>
  <si>
    <t>на 2018 год</t>
  </si>
  <si>
    <t>2018г.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</si>
</sst>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/>
    <xf numFmtId="49" fontId="2" fillId="0" borderId="0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3" fillId="2" borderId="4" xfId="0" applyFont="1" applyFill="1" applyBorder="1"/>
    <xf numFmtId="49" fontId="3" fillId="2" borderId="4" xfId="0" applyNumberFormat="1" applyFont="1" applyFill="1" applyBorder="1" applyAlignment="1">
      <alignment horizontal="center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right"/>
    </xf>
    <xf numFmtId="49" fontId="3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3" fillId="0" borderId="0" xfId="0" applyFont="1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0" fontId="6" fillId="0" borderId="5" xfId="0" applyFont="1" applyBorder="1" applyAlignment="1">
      <alignment horizontal="left" wrapText="1" indent="2"/>
    </xf>
    <xf numFmtId="49" fontId="2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left" vertical="top" wrapText="1" indent="2"/>
    </xf>
    <xf numFmtId="0" fontId="3" fillId="0" borderId="5" xfId="0" applyFont="1" applyBorder="1" applyAlignment="1">
      <alignment wrapText="1"/>
    </xf>
    <xf numFmtId="49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3" fillId="2" borderId="7" xfId="0" applyFont="1" applyFill="1" applyBorder="1" applyAlignment="1">
      <alignment vertical="top" wrapText="1"/>
    </xf>
    <xf numFmtId="0" fontId="3" fillId="2" borderId="7" xfId="0" applyFont="1" applyFill="1" applyBorder="1"/>
    <xf numFmtId="49" fontId="3" fillId="2" borderId="7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5" xfId="0" applyFont="1" applyBorder="1" applyAlignment="1">
      <alignment horizontal="left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9" xfId="0" applyFont="1" applyBorder="1"/>
    <xf numFmtId="49" fontId="2" fillId="0" borderId="9" xfId="0" applyNumberFormat="1" applyFont="1" applyBorder="1" applyAlignment="1">
      <alignment horizontal="center"/>
    </xf>
    <xf numFmtId="0" fontId="3" fillId="2" borderId="5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" fillId="0" borderId="0" xfId="0" applyNumberFormat="1" applyFont="1"/>
    <xf numFmtId="49" fontId="3" fillId="3" borderId="5" xfId="0" applyNumberFormat="1" applyFont="1" applyFill="1" applyBorder="1" applyAlignment="1">
      <alignment horizontal="right"/>
    </xf>
    <xf numFmtId="1" fontId="2" fillId="0" borderId="5" xfId="0" applyNumberFormat="1" applyFont="1" applyBorder="1"/>
    <xf numFmtId="1" fontId="3" fillId="0" borderId="5" xfId="0" applyNumberFormat="1" applyFont="1" applyBorder="1"/>
    <xf numFmtId="164" fontId="3" fillId="2" borderId="7" xfId="0" applyNumberFormat="1" applyFont="1" applyFill="1" applyBorder="1"/>
    <xf numFmtId="1" fontId="3" fillId="0" borderId="0" xfId="0" applyNumberFormat="1" applyFont="1" applyBorder="1"/>
    <xf numFmtId="164" fontId="2" fillId="0" borderId="5" xfId="0" applyNumberFormat="1" applyFont="1" applyBorder="1"/>
    <xf numFmtId="164" fontId="3" fillId="0" borderId="5" xfId="0" applyNumberFormat="1" applyFont="1" applyBorder="1"/>
    <xf numFmtId="164" fontId="2" fillId="0" borderId="0" xfId="0" applyNumberFormat="1" applyFont="1" applyBorder="1"/>
    <xf numFmtId="1" fontId="3" fillId="2" borderId="4" xfId="0" applyNumberFormat="1" applyFont="1" applyFill="1" applyBorder="1"/>
    <xf numFmtId="164" fontId="3" fillId="2" borderId="4" xfId="0" applyNumberFormat="1" applyFont="1" applyFill="1" applyBorder="1"/>
    <xf numFmtId="1" fontId="2" fillId="0" borderId="0" xfId="0" applyNumberFormat="1" applyFont="1" applyBorder="1"/>
    <xf numFmtId="164" fontId="3" fillId="0" borderId="0" xfId="0" applyNumberFormat="1" applyFont="1" applyBorder="1"/>
    <xf numFmtId="49" fontId="2" fillId="0" borderId="2" xfId="0" applyNumberFormat="1" applyFont="1" applyBorder="1"/>
    <xf numFmtId="164" fontId="2" fillId="0" borderId="0" xfId="0" applyNumberFormat="1" applyFont="1" applyFill="1" applyBorder="1"/>
    <xf numFmtId="0" fontId="10" fillId="0" borderId="0" xfId="0" applyFont="1" applyBorder="1"/>
    <xf numFmtId="164" fontId="2" fillId="0" borderId="8" xfId="0" applyNumberFormat="1" applyFont="1" applyBorder="1"/>
    <xf numFmtId="164" fontId="2" fillId="0" borderId="6" xfId="0" applyNumberFormat="1" applyFont="1" applyBorder="1"/>
    <xf numFmtId="0" fontId="3" fillId="2" borderId="5" xfId="0" applyFont="1" applyFill="1" applyBorder="1" applyAlignment="1">
      <alignment wrapText="1"/>
    </xf>
    <xf numFmtId="164" fontId="3" fillId="2" borderId="5" xfId="0" applyNumberFormat="1" applyFont="1" applyFill="1" applyBorder="1"/>
    <xf numFmtId="164" fontId="2" fillId="2" borderId="5" xfId="0" applyNumberFormat="1" applyFont="1" applyFill="1" applyBorder="1"/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right"/>
    </xf>
    <xf numFmtId="49" fontId="3" fillId="0" borderId="5" xfId="0" applyNumberFormat="1" applyFont="1" applyFill="1" applyBorder="1" applyAlignment="1">
      <alignment horizontal="center"/>
    </xf>
    <xf numFmtId="2" fontId="2" fillId="0" borderId="0" xfId="0" applyNumberFormat="1" applyFont="1" applyBorder="1"/>
    <xf numFmtId="164" fontId="2" fillId="0" borderId="9" xfId="0" applyNumberFormat="1" applyFont="1" applyBorder="1"/>
    <xf numFmtId="164" fontId="2" fillId="3" borderId="5" xfId="0" applyNumberFormat="1" applyFont="1" applyFill="1" applyBorder="1"/>
    <xf numFmtId="164" fontId="3" fillId="3" borderId="5" xfId="0" applyNumberFormat="1" applyFont="1" applyFill="1" applyBorder="1"/>
    <xf numFmtId="164" fontId="6" fillId="3" borderId="5" xfId="0" applyNumberFormat="1" applyFont="1" applyFill="1" applyBorder="1" applyAlignment="1">
      <alignment horizontal="left" wrapText="1" indent="2"/>
    </xf>
    <xf numFmtId="164" fontId="2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left" wrapText="1" indent="2"/>
    </xf>
    <xf numFmtId="164" fontId="2" fillId="3" borderId="6" xfId="0" applyNumberFormat="1" applyFont="1" applyFill="1" applyBorder="1"/>
    <xf numFmtId="0" fontId="2" fillId="0" borderId="2" xfId="0" applyFont="1" applyBorder="1" applyAlignment="1">
      <alignment horizontal="left"/>
    </xf>
    <xf numFmtId="2" fontId="2" fillId="0" borderId="5" xfId="0" applyNumberFormat="1" applyFont="1" applyBorder="1"/>
    <xf numFmtId="2" fontId="3" fillId="2" borderId="7" xfId="0" applyNumberFormat="1" applyFont="1" applyFill="1" applyBorder="1"/>
    <xf numFmtId="2" fontId="3" fillId="0" borderId="5" xfId="0" applyNumberFormat="1" applyFont="1" applyBorder="1"/>
    <xf numFmtId="2" fontId="3" fillId="2" borderId="5" xfId="0" applyNumberFormat="1" applyFont="1" applyFill="1" applyBorder="1"/>
    <xf numFmtId="2" fontId="3" fillId="2" borderId="5" xfId="0" applyNumberFormat="1" applyFont="1" applyFill="1" applyBorder="1"/>
    <xf numFmtId="2" fontId="2" fillId="2" borderId="5" xfId="0" applyNumberFormat="1" applyFont="1" applyFill="1" applyBorder="1"/>
    <xf numFmtId="2" fontId="2" fillId="0" borderId="8" xfId="0" applyNumberFormat="1" applyFont="1" applyBorder="1"/>
    <xf numFmtId="2" fontId="2" fillId="0" borderId="6" xfId="0" applyNumberFormat="1" applyFont="1" applyBorder="1"/>
    <xf numFmtId="2" fontId="2" fillId="0" borderId="9" xfId="0" applyNumberFormat="1" applyFont="1" applyBorder="1"/>
    <xf numFmtId="2" fontId="2" fillId="0" borderId="7" xfId="0" applyNumberFormat="1" applyFont="1" applyFill="1" applyBorder="1"/>
    <xf numFmtId="0" fontId="2" fillId="0" borderId="3" xfId="0" applyFont="1" applyBorder="1" applyAlignment="1">
      <alignment horizontal="left"/>
    </xf>
    <xf numFmtId="2" fontId="3" fillId="0" borderId="0" xfId="0" applyNumberFormat="1" applyFont="1" applyBorder="1"/>
    <xf numFmtId="165" fontId="3" fillId="2" borderId="7" xfId="0" applyNumberFormat="1" applyFont="1" applyFill="1" applyBorder="1"/>
    <xf numFmtId="165" fontId="2" fillId="0" borderId="5" xfId="0" applyNumberFormat="1" applyFont="1" applyBorder="1"/>
    <xf numFmtId="49" fontId="2" fillId="0" borderId="3" xfId="0" applyNumberFormat="1" applyFont="1" applyBorder="1"/>
    <xf numFmtId="0" fontId="3" fillId="0" borderId="3" xfId="0" applyFont="1" applyBorder="1" applyAlignment="1">
      <alignment horizontal="left"/>
    </xf>
    <xf numFmtId="49" fontId="3" fillId="0" borderId="3" xfId="0" applyNumberFormat="1" applyFont="1" applyBorder="1"/>
    <xf numFmtId="49" fontId="3" fillId="0" borderId="3" xfId="0" applyNumberFormat="1" applyFont="1" applyBorder="1" applyAlignment="1">
      <alignment horizontal="left"/>
    </xf>
    <xf numFmtId="2" fontId="2" fillId="4" borderId="5" xfId="0" applyNumberFormat="1" applyFont="1" applyFill="1" applyBorder="1"/>
    <xf numFmtId="2" fontId="2" fillId="5" borderId="5" xfId="0" applyNumberFormat="1" applyFont="1" applyFill="1" applyBorder="1"/>
    <xf numFmtId="0" fontId="12" fillId="6" borderId="1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6" borderId="12" xfId="0" applyFont="1" applyFill="1" applyBorder="1" applyAlignment="1"/>
    <xf numFmtId="0" fontId="11" fillId="6" borderId="12" xfId="0" applyFont="1" applyFill="1" applyBorder="1" applyAlignment="1">
      <alignment horizontal="left" wrapText="1"/>
    </xf>
    <xf numFmtId="0" fontId="12" fillId="5" borderId="12" xfId="0" applyFont="1" applyFill="1" applyBorder="1" applyAlignment="1">
      <alignment horizontal="left"/>
    </xf>
    <xf numFmtId="0" fontId="12" fillId="6" borderId="12" xfId="0" applyFont="1" applyFill="1" applyBorder="1" applyAlignment="1">
      <alignment horizontal="left" wrapText="1"/>
    </xf>
    <xf numFmtId="0" fontId="2" fillId="4" borderId="0" xfId="0" applyFont="1" applyFill="1" applyBorder="1"/>
    <xf numFmtId="0" fontId="12" fillId="0" borderId="3" xfId="0" applyFont="1" applyBorder="1" applyAlignment="1">
      <alignment wrapText="1"/>
    </xf>
    <xf numFmtId="2" fontId="2" fillId="0" borderId="0" xfId="0" applyNumberFormat="1" applyFont="1" applyBorder="1" applyAlignment="1">
      <alignment horizontal="center"/>
    </xf>
    <xf numFmtId="0" fontId="13" fillId="0" borderId="0" xfId="0" applyFont="1"/>
    <xf numFmtId="0" fontId="12" fillId="6" borderId="12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IV191"/>
  <sheetViews>
    <sheetView showGridLines="0" topLeftCell="A159" zoomScale="75" workbookViewId="0">
      <selection sqref="A1:H185"/>
    </sheetView>
  </sheetViews>
  <sheetFormatPr defaultRowHeight="15.75"/>
  <cols>
    <col min="1" max="1" width="67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348</v>
      </c>
    </row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350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302</v>
      </c>
      <c r="C14" s="6"/>
      <c r="D14" s="5"/>
      <c r="E14" s="5"/>
      <c r="F14" s="5"/>
      <c r="G14" s="10" t="s">
        <v>248</v>
      </c>
      <c r="H14" s="104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104">
        <v>171201001</v>
      </c>
    </row>
    <row r="16" spans="1:8">
      <c r="A16" s="1" t="s">
        <v>9</v>
      </c>
      <c r="B16" s="7" t="s">
        <v>242</v>
      </c>
      <c r="C16" s="8"/>
      <c r="D16" s="7"/>
      <c r="E16" s="7"/>
      <c r="F16" s="7"/>
      <c r="G16" s="10" t="s">
        <v>10</v>
      </c>
      <c r="H16" s="11"/>
    </row>
    <row r="17" spans="1:9">
      <c r="B17" s="7"/>
      <c r="C17" s="8"/>
      <c r="D17" s="7"/>
      <c r="E17" s="7"/>
      <c r="F17" s="7"/>
      <c r="G17" s="10"/>
      <c r="H17" s="11"/>
    </row>
    <row r="18" spans="1:9">
      <c r="A18" s="1" t="s">
        <v>11</v>
      </c>
      <c r="B18" s="7"/>
      <c r="C18" s="8"/>
      <c r="D18" s="8"/>
      <c r="E18" s="7"/>
      <c r="F18" s="7"/>
      <c r="G18" s="10" t="s">
        <v>12</v>
      </c>
      <c r="H18" s="11"/>
    </row>
    <row r="19" spans="1:9">
      <c r="B19" s="7"/>
      <c r="C19" s="8"/>
      <c r="D19" s="7"/>
      <c r="E19" s="7"/>
      <c r="F19" s="7"/>
      <c r="G19" s="10"/>
      <c r="H19" s="11"/>
    </row>
    <row r="20" spans="1:9">
      <c r="A20" s="1" t="s">
        <v>13</v>
      </c>
      <c r="B20" s="7"/>
      <c r="C20" s="8"/>
      <c r="D20" s="7"/>
      <c r="E20" s="7"/>
      <c r="F20" s="7"/>
      <c r="G20" s="10" t="s">
        <v>14</v>
      </c>
      <c r="H20" s="11"/>
    </row>
    <row r="21" spans="1:9">
      <c r="B21" s="7"/>
      <c r="C21" s="8"/>
      <c r="D21" s="7"/>
      <c r="E21" s="7"/>
      <c r="F21" s="7"/>
      <c r="G21" s="10"/>
      <c r="H21" s="11"/>
    </row>
    <row r="22" spans="1:9">
      <c r="A22" s="1" t="s">
        <v>15</v>
      </c>
      <c r="B22" s="8"/>
      <c r="C22" s="8"/>
      <c r="D22" s="8"/>
      <c r="E22" s="7"/>
      <c r="F22" s="7"/>
      <c r="G22" s="10" t="s">
        <v>16</v>
      </c>
      <c r="H22" s="11"/>
    </row>
    <row r="23" spans="1:9">
      <c r="B23" s="7"/>
      <c r="C23" s="8"/>
      <c r="D23" s="7"/>
      <c r="E23" s="7"/>
      <c r="F23" s="7"/>
      <c r="G23" s="10"/>
      <c r="H23" s="11"/>
    </row>
    <row r="24" spans="1:9">
      <c r="B24" s="4"/>
      <c r="C24" s="12"/>
      <c r="D24" s="4"/>
      <c r="E24" s="4"/>
      <c r="F24" s="4"/>
      <c r="G24" s="10"/>
      <c r="H24" s="11"/>
    </row>
    <row r="25" spans="1:9">
      <c r="A25" s="13" t="s">
        <v>17</v>
      </c>
      <c r="G25" s="4"/>
      <c r="H25" s="4"/>
    </row>
    <row r="26" spans="1:9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234</v>
      </c>
      <c r="E26" s="127" t="s">
        <v>22</v>
      </c>
      <c r="F26" s="128"/>
      <c r="G26" s="128"/>
      <c r="H26" s="129"/>
    </row>
    <row r="27" spans="1:9" s="14" customFormat="1" ht="39.7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9" s="14" customFormat="1" ht="13.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9" hidden="1">
      <c r="A29" s="18" t="s">
        <v>28</v>
      </c>
      <c r="B29" s="18"/>
      <c r="C29" s="19" t="s">
        <v>29</v>
      </c>
      <c r="D29" s="65">
        <f>D30+D35</f>
        <v>481</v>
      </c>
      <c r="E29" s="65">
        <f>E30+E35</f>
        <v>119</v>
      </c>
      <c r="F29" s="65">
        <f>F30+F35</f>
        <v>120</v>
      </c>
      <c r="G29" s="65">
        <f>G30+G35</f>
        <v>121</v>
      </c>
      <c r="H29" s="65">
        <f>H30+H35</f>
        <v>121</v>
      </c>
      <c r="I29" s="67"/>
    </row>
    <row r="30" spans="1:9" s="24" customFormat="1" hidden="1">
      <c r="A30" s="20" t="s">
        <v>30</v>
      </c>
      <c r="B30" s="21">
        <v>100</v>
      </c>
      <c r="C30" s="22" t="s">
        <v>31</v>
      </c>
      <c r="D30" s="59">
        <f>D31+D32</f>
        <v>181</v>
      </c>
      <c r="E30" s="59">
        <f>E31+E32</f>
        <v>44</v>
      </c>
      <c r="F30" s="59">
        <f>F31+F32</f>
        <v>45</v>
      </c>
      <c r="G30" s="59">
        <f>G31+G32</f>
        <v>46</v>
      </c>
      <c r="H30" s="59">
        <f>H31+H32</f>
        <v>46</v>
      </c>
      <c r="I30" s="61"/>
    </row>
    <row r="31" spans="1:9" hidden="1">
      <c r="A31" s="25" t="s">
        <v>32</v>
      </c>
      <c r="B31" s="26">
        <v>110</v>
      </c>
      <c r="C31" s="27" t="s">
        <v>33</v>
      </c>
      <c r="D31" s="28">
        <v>150</v>
      </c>
      <c r="E31" s="28">
        <v>37</v>
      </c>
      <c r="F31" s="28">
        <v>37</v>
      </c>
      <c r="G31" s="28">
        <v>38</v>
      </c>
      <c r="H31" s="28">
        <v>38</v>
      </c>
    </row>
    <row r="32" spans="1:9" hidden="1">
      <c r="A32" s="25" t="s">
        <v>34</v>
      </c>
      <c r="B32" s="26">
        <v>120</v>
      </c>
      <c r="C32" s="27" t="s">
        <v>35</v>
      </c>
      <c r="D32" s="28">
        <v>31</v>
      </c>
      <c r="E32" s="28">
        <v>7</v>
      </c>
      <c r="F32" s="28">
        <v>8</v>
      </c>
      <c r="G32" s="28">
        <v>8</v>
      </c>
      <c r="H32" s="28">
        <v>8</v>
      </c>
    </row>
    <row r="33" spans="1:256" hidden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idden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idden="1">
      <c r="A35" s="25" t="s">
        <v>40</v>
      </c>
      <c r="B35" s="26">
        <v>150</v>
      </c>
      <c r="C35" s="27" t="s">
        <v>41</v>
      </c>
      <c r="D35" s="58">
        <v>300</v>
      </c>
      <c r="E35" s="58">
        <v>75</v>
      </c>
      <c r="F35" s="58">
        <f>48+27</f>
        <v>75</v>
      </c>
      <c r="G35" s="58">
        <f>48+27</f>
        <v>75</v>
      </c>
      <c r="H35" s="58">
        <f>48+27</f>
        <v>75</v>
      </c>
      <c r="I35" s="67"/>
    </row>
    <row r="36" spans="1:256" s="32" customFormat="1" ht="30" hidden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idden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idden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idden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idden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idden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idden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idden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idden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idden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10" hidden="1">
      <c r="A49" s="36"/>
      <c r="B49" s="37"/>
      <c r="C49" s="38"/>
      <c r="D49" s="39"/>
      <c r="E49" s="39"/>
      <c r="F49" s="39"/>
      <c r="G49" s="39"/>
      <c r="H49" s="39"/>
    </row>
    <row r="50" spans="1:10" s="43" customFormat="1">
      <c r="A50" s="40" t="s">
        <v>65</v>
      </c>
      <c r="B50" s="41"/>
      <c r="C50" s="42" t="s">
        <v>29</v>
      </c>
      <c r="D50" s="98">
        <f>админ!D50+Хурал!D50+Председ!D50+'воинский учет'!D50+Дорожное!D50+'ЖКХ Уличное освещ'!D50+АЛКАГОЛЬ!D50+'СДК (3)'!D50</f>
        <v>1877.7957840000001</v>
      </c>
      <c r="E50" s="98">
        <f>админ!E50+Хурал!E50+Председ!E50+'воинский учет'!E50+Дорожное!E50+'ЖКХ Уличное освещ'!E50+АЛКАГОЛЬ!E50+'СДК (3)'!E50</f>
        <v>468.61594600000001</v>
      </c>
      <c r="F50" s="98">
        <f>админ!F50+Хурал!F50+Председ!F50+'воинский учет'!F50+Дорожное!F50+'ЖКХ Уличное освещ'!F50+АЛКАГОЛЬ!F50+'СДК (3)'!F50</f>
        <v>483.94894600000003</v>
      </c>
      <c r="G50" s="98">
        <f>админ!G50+Хурал!G50+Председ!G50+'воинский учет'!G50+Дорожное!G50+'ЖКХ Уличное освещ'!G50+АЛКАГОЛЬ!G50+'СДК (3)'!G50</f>
        <v>473.11094599999996</v>
      </c>
      <c r="H50" s="98">
        <f>админ!H50+Хурал!H50+Председ!H50+'воинский учет'!H50+Дорожное!H50+'ЖКХ Уличное освещ'!H50+АЛКАГОЛЬ!H50+'СДК (3)'!H50</f>
        <v>452.11994599999997</v>
      </c>
      <c r="I50" s="4"/>
    </row>
    <row r="51" spans="1:10" s="24" customFormat="1">
      <c r="A51" s="20" t="s">
        <v>66</v>
      </c>
      <c r="B51" s="21">
        <v>200</v>
      </c>
      <c r="C51" s="34" t="s">
        <v>67</v>
      </c>
      <c r="D51" s="98">
        <f>админ!D51+Хурал!D51+Председ!D51+'воинский учет'!D51+Дорожное!D51+'ЖКХ Уличное освещ'!D51+АЛКАГОЛЬ!D51+'СДК (3)'!D51</f>
        <v>1779.145784</v>
      </c>
      <c r="E51" s="98">
        <f>админ!E51+Хурал!E51+Председ!E51+'воинский учет'!E51+Дорожное!E51+'ЖКХ Уличное освещ'!E51+АЛКАГОЛЬ!E51+'СДК (3)'!E51</f>
        <v>462.26594599999999</v>
      </c>
      <c r="F51" s="98">
        <f>админ!F51+Хурал!F51+Председ!F51+'воинский учет'!F51+Дорожное!F51+'ЖКХ Уличное освещ'!F51+АЛКАГОЛЬ!F51+'СДК (3)'!F51</f>
        <v>476.09894600000001</v>
      </c>
      <c r="G51" s="98">
        <f>админ!G51+Хурал!G51+Председ!G51+'воинский учет'!G51+Дорожное!G51+'ЖКХ Уличное освещ'!G51+АЛКАГОЛЬ!G51+'СДК (3)'!G51</f>
        <v>411.12094599999995</v>
      </c>
      <c r="H51" s="98">
        <f>админ!H51+Хурал!H51+Председ!H51+'воинский учет'!H51+Дорожное!H51+'ЖКХ Уличное освещ'!H51+АЛКАГОЛЬ!H51+'СДК (3)'!H51</f>
        <v>429.65994599999993</v>
      </c>
      <c r="I51" s="4"/>
      <c r="J51" s="100"/>
    </row>
    <row r="52" spans="1:10" s="24" customFormat="1">
      <c r="A52" s="33" t="s">
        <v>68</v>
      </c>
      <c r="B52" s="23">
        <v>210</v>
      </c>
      <c r="C52" s="34">
        <v>21000</v>
      </c>
      <c r="D52" s="98">
        <f>админ!D52+Хурал!D52+Председ!D52+'воинский учет'!D52+Дорожное!D52+'ЖКХ Уличное освещ'!D52+АЛКАГОЛЬ!D52+'СДК (3)'!D52</f>
        <v>1537.955784</v>
      </c>
      <c r="E52" s="98">
        <f>админ!E52+Хурал!E52+Председ!E52+'воинский учет'!E52+Дорожное!E52+'ЖКХ Уличное освещ'!E52+АЛКАГОЛЬ!E52+'СДК (3)'!E52</f>
        <v>380.86844600000001</v>
      </c>
      <c r="F52" s="98">
        <f>админ!F52+Хурал!F52+Председ!F52+'воинский учет'!F52+Дорожное!F52+'ЖКХ Уличное освещ'!F52+АЛКАГОЛЬ!F52+'СДК (3)'!F52</f>
        <v>430.40144600000002</v>
      </c>
      <c r="G52" s="98">
        <f>админ!G52+Хурал!G52+Председ!G52+'воинский учет'!G52+Дорожное!G52+'ЖКХ Уличное освещ'!G52+АЛКАГОЛЬ!G52+'СДК (3)'!G52</f>
        <v>348.86344600000001</v>
      </c>
      <c r="H52" s="98">
        <f>админ!H52+Хурал!H52+Председ!H52+'воинский учет'!H52+Дорожное!H52+'ЖКХ Уличное освещ'!H52+АЛКАГОЛЬ!H52+'СДК (3)'!H52</f>
        <v>377.82244600000001</v>
      </c>
      <c r="I52" s="4"/>
    </row>
    <row r="53" spans="1:10">
      <c r="A53" s="35" t="s">
        <v>69</v>
      </c>
      <c r="B53" s="28">
        <v>211</v>
      </c>
      <c r="C53" s="30">
        <v>21100</v>
      </c>
      <c r="D53" s="98">
        <f>админ!D53+Хурал!D53+Председ!D53+'воинский учет'!D53+Дорожное!D53+'ЖКХ Уличное освещ'!D53+АЛКАГОЛЬ!D53+'СДК (3)'!D53</f>
        <v>1195.143</v>
      </c>
      <c r="E53" s="98">
        <f>админ!E53+Хурал!E53+Председ!E53+'воинский учет'!E53+Дорожное!E53+'ЖКХ Уличное освещ'!E53+АЛКАГОЛЬ!E53+'СДК (3)'!E53</f>
        <v>296.005</v>
      </c>
      <c r="F53" s="98">
        <f>админ!F53+Хурал!F53+Председ!F53+'воинский учет'!F53+Дорожное!F53+'ЖКХ Уличное освещ'!F53+АЛКАГОЛЬ!F53+'СДК (3)'!F53</f>
        <v>334.04900000000004</v>
      </c>
      <c r="G53" s="98">
        <f>админ!G53+Хурал!G53+Председ!G53+'воинский учет'!G53+Дорожное!G53+'ЖКХ Уличное освещ'!G53+АЛКАГОЛЬ!G53+'СДК (3)'!G53</f>
        <v>271.423</v>
      </c>
      <c r="H53" s="98">
        <f>админ!H53+Хурал!H53+Председ!H53+'воинский учет'!H53+Дорожное!H53+'ЖКХ Уличное освещ'!H53+АЛКАГОЛЬ!H53+'СДК (3)'!H53</f>
        <v>293.66600000000005</v>
      </c>
    </row>
    <row r="54" spans="1:10">
      <c r="A54" s="29" t="s">
        <v>70</v>
      </c>
      <c r="B54" s="28"/>
      <c r="C54" s="30">
        <v>21101</v>
      </c>
      <c r="D54" s="98">
        <f>админ!D54+Хурал!D54+Председ!D54+'воинский учет'!D54+Дорожное!D54+'ЖКХ Уличное освещ'!D54+АЛКАГОЛЬ!D54+'СДК (3)'!D54</f>
        <v>459.46800000000002</v>
      </c>
      <c r="E54" s="98">
        <f>админ!E54+Хурал!E54+Председ!E54+'воинский учет'!E54+Дорожное!E54+'ЖКХ Уличное освещ'!E54+АЛКАГОЛЬ!E54+'СДК (3)'!E54</f>
        <v>117.952</v>
      </c>
      <c r="F54" s="98">
        <f>админ!F54+Хурал!F54+Председ!F54+'воинский учет'!F54+Дорожное!F54+'ЖКХ Уличное освещ'!F54+АЛКАГОЛЬ!F54+'СДК (3)'!F54</f>
        <v>118.68</v>
      </c>
      <c r="G54" s="98">
        <f>админ!G54+Хурал!G54+Председ!G54+'воинский учет'!G54+Дорожное!G54+'ЖКХ Уличное освещ'!G54+АЛКАГОЛЬ!G54+'СДК (3)'!G54</f>
        <v>107.223</v>
      </c>
      <c r="H54" s="98">
        <f>админ!H54+Хурал!H54+Председ!H54+'воинский учет'!H54+Дорожное!H54+'ЖКХ Уличное освещ'!H54+АЛКАГОЛЬ!H54+'СДК (3)'!H54</f>
        <v>115.613</v>
      </c>
    </row>
    <row r="55" spans="1:10">
      <c r="A55" s="29" t="s">
        <v>71</v>
      </c>
      <c r="B55" s="28"/>
      <c r="C55" s="30" t="s">
        <v>72</v>
      </c>
      <c r="D55" s="98">
        <f>админ!D55+Хурал!D55+Председ!D55+'воинский учет'!D55+Дорожное!D55+'ЖКХ Уличное освещ'!D55+АЛКАГОЛЬ!D55+'СДК (3)'!D55</f>
        <v>236.334</v>
      </c>
      <c r="E55" s="98">
        <f>админ!E55+Хурал!E55+Председ!E55+'воинский учет'!E55+Дорожное!E55+'ЖКХ Уличное освещ'!E55+АЛКАГОЛЬ!E55+'СДК (3)'!E55</f>
        <v>57.530999999999999</v>
      </c>
      <c r="F55" s="98">
        <f>админ!F55+Хурал!F55+Председ!F55+'воинский учет'!F55+Дорожное!F55+'ЖКХ Уличное освещ'!F55+АЛКАГОЛЬ!F55+'СДК (3)'!F55</f>
        <v>61.05</v>
      </c>
      <c r="G55" s="98">
        <f>админ!G55+Хурал!G55+Председ!G55+'воинский учет'!G55+Дорожное!G55+'ЖКХ Уличное освещ'!G55+АЛКАГОЛЬ!G55+'СДК (3)'!G55</f>
        <v>60.222000000000001</v>
      </c>
      <c r="H55" s="98">
        <f>админ!H55+Хурал!H55+Председ!H55+'воинский учет'!H55+Дорожное!H55+'ЖКХ Уличное освещ'!H55+АЛКАГОЛЬ!H55+'СДК (3)'!H55</f>
        <v>57.530999999999999</v>
      </c>
    </row>
    <row r="56" spans="1:10">
      <c r="A56" s="29" t="s">
        <v>73</v>
      </c>
      <c r="B56" s="28"/>
      <c r="C56" s="30" t="s">
        <v>74</v>
      </c>
      <c r="D56" s="98">
        <f>админ!D56+Хурал!D56+Председ!D56+'воинский учет'!D56+Дорожное!D56+'ЖКХ Уличное освещ'!D56+АЛКАГОЛЬ!D56+'СДК (3)'!D56</f>
        <v>0</v>
      </c>
      <c r="E56" s="98">
        <f>админ!E56+Хурал!E56+Председ!E56+'воинский учет'!E56+Дорожное!E56+'ЖКХ Уличное освещ'!E56+АЛКАГОЛЬ!E56+'СДК (3)'!E56</f>
        <v>0</v>
      </c>
      <c r="F56" s="98">
        <f>админ!F56+Хурал!F56+Председ!F56+'воинский учет'!F56+Дорожное!F56+'ЖКХ Уличное освещ'!F56+АЛКАГОЛЬ!F56+'СДК (3)'!F56</f>
        <v>0</v>
      </c>
      <c r="G56" s="98">
        <f>админ!G56+Хурал!G56+Председ!G56+'воинский учет'!G56+Дорожное!G56+'ЖКХ Уличное освещ'!G56+АЛКАГОЛЬ!G56+'СДК (3)'!G56</f>
        <v>0</v>
      </c>
      <c r="H56" s="98">
        <f>админ!H56+Хурал!H56+Председ!H56+'воинский учет'!H56+Дорожное!H56+'ЖКХ Уличное освещ'!H56+АЛКАГОЛЬ!H56+'СДК (3)'!H56</f>
        <v>0</v>
      </c>
    </row>
    <row r="57" spans="1:10">
      <c r="A57" s="29" t="s">
        <v>75</v>
      </c>
      <c r="B57" s="28"/>
      <c r="C57" s="30" t="s">
        <v>76</v>
      </c>
      <c r="D57" s="98">
        <f>админ!D57+Хурал!D57+Председ!D57+'воинский учет'!D57+Дорожное!D57+'ЖКХ Уличное освещ'!D57+АЛКАГОЛЬ!D57+'СДК (3)'!D57</f>
        <v>0</v>
      </c>
      <c r="E57" s="98">
        <f>админ!E57+Хурал!E57+Председ!E57+'воинский учет'!E57+Дорожное!E57+'ЖКХ Уличное освещ'!E57+АЛКАГОЛЬ!E57+'СДК (3)'!E57</f>
        <v>0</v>
      </c>
      <c r="F57" s="98">
        <f>админ!F57+Хурал!F57+Председ!F57+'воинский учет'!F57+Дорожное!F57+'ЖКХ Уличное освещ'!F57+АЛКАГОЛЬ!F57+'СДК (3)'!F57</f>
        <v>0</v>
      </c>
      <c r="G57" s="98">
        <f>админ!G57+Хурал!G57+Председ!G57+'воинский учет'!G57+Дорожное!G57+'ЖКХ Уличное освещ'!G57+АЛКАГОЛЬ!G57+'СДК (3)'!G57</f>
        <v>0</v>
      </c>
      <c r="H57" s="98">
        <f>админ!H57+Хурал!H57+Председ!H57+'воинский учет'!H57+Дорожное!H57+'ЖКХ Уличное освещ'!H57+АЛКАГОЛЬ!H57+'СДК (3)'!H57</f>
        <v>0</v>
      </c>
    </row>
    <row r="58" spans="1:10" s="24" customFormat="1">
      <c r="A58" s="35" t="s">
        <v>77</v>
      </c>
      <c r="B58" s="28">
        <v>212</v>
      </c>
      <c r="C58" s="30">
        <v>21200</v>
      </c>
      <c r="D58" s="98">
        <f>админ!D58+Хурал!D58+Председ!D58+'воинский учет'!D58+Дорожное!D58+'ЖКХ Уличное освещ'!D58+АЛКАГОЛЬ!D58+'СДК (3)'!D58</f>
        <v>0</v>
      </c>
      <c r="E58" s="98">
        <f>админ!E58+Хурал!E58+Председ!E58+'воинский учет'!E58+Дорожное!E58+'ЖКХ Уличное освещ'!E58+АЛКАГОЛЬ!E58+'СДК (3)'!E58</f>
        <v>0</v>
      </c>
      <c r="F58" s="98">
        <f>админ!F58+Хурал!F58+Председ!F58+'воинский учет'!F58+Дорожное!F58+'ЖКХ Уличное освещ'!F58+АЛКАГОЛЬ!F58+'СДК (3)'!F58</f>
        <v>0</v>
      </c>
      <c r="G58" s="98">
        <f>админ!G58+Хурал!G58+Председ!G58+'воинский учет'!G58+Дорожное!G58+'ЖКХ Уличное освещ'!G58+АЛКАГОЛЬ!G58+'СДК (3)'!G58</f>
        <v>0</v>
      </c>
      <c r="H58" s="98">
        <f>админ!H58+Хурал!H58+Председ!H58+'воинский учет'!H58+Дорожное!H58+'ЖКХ Уличное освещ'!H58+АЛКАГОЛЬ!H58+'СДК (3)'!H58</f>
        <v>0</v>
      </c>
      <c r="I58" s="4"/>
    </row>
    <row r="59" spans="1:10">
      <c r="A59" s="29" t="s">
        <v>78</v>
      </c>
      <c r="B59" s="28"/>
      <c r="C59" s="30">
        <v>21201</v>
      </c>
      <c r="D59" s="98">
        <f>админ!D59+Хурал!D59+Председ!D59+'воинский учет'!D59+Дорожное!D59+'ЖКХ Уличное освещ'!D59+АЛКАГОЛЬ!D59+'СДК (3)'!D59</f>
        <v>0</v>
      </c>
      <c r="E59" s="98">
        <f>админ!E59+Хурал!E59+Председ!E59+'воинский учет'!E59+Дорожное!E59+'ЖКХ Уличное освещ'!E59+АЛКАГОЛЬ!E59+'СДК (3)'!E59</f>
        <v>0</v>
      </c>
      <c r="F59" s="98">
        <f>админ!F59+Хурал!F59+Председ!F59+'воинский учет'!F59+Дорожное!F59+'ЖКХ Уличное освещ'!F59+АЛКАГОЛЬ!F59+'СДК (3)'!F59</f>
        <v>0</v>
      </c>
      <c r="G59" s="98">
        <f>админ!G59+Хурал!G59+Председ!G59+'воинский учет'!G59+Дорожное!G59+'ЖКХ Уличное освещ'!G59+АЛКАГОЛЬ!G59+'СДК (3)'!G59</f>
        <v>0</v>
      </c>
      <c r="H59" s="98">
        <f>админ!H59+Хурал!H59+Председ!H59+'воинский учет'!H59+Дорожное!H59+'ЖКХ Уличное освещ'!H59+АЛКАГОЛЬ!H59+'СДК (3)'!H59</f>
        <v>0</v>
      </c>
    </row>
    <row r="60" spans="1:10">
      <c r="A60" s="29" t="s">
        <v>79</v>
      </c>
      <c r="B60" s="28"/>
      <c r="C60" s="30">
        <v>21202</v>
      </c>
      <c r="D60" s="98">
        <f>админ!D60+Хурал!D60+Председ!D60+'воинский учет'!D60+Дорожное!D60+'ЖКХ Уличное освещ'!D60+АЛКАГОЛЬ!D60+'СДК (3)'!D60</f>
        <v>0</v>
      </c>
      <c r="E60" s="98">
        <f>админ!E60+Хурал!E60+Председ!E60+'воинский учет'!E60+Дорожное!E60+'ЖКХ Уличное освещ'!E60+АЛКАГОЛЬ!E60+'СДК (3)'!E60</f>
        <v>0</v>
      </c>
      <c r="F60" s="98">
        <f>админ!F60+Хурал!F60+Председ!F60+'воинский учет'!F60+Дорожное!F60+'ЖКХ Уличное освещ'!F60+АЛКАГОЛЬ!F60+'СДК (3)'!F60</f>
        <v>0</v>
      </c>
      <c r="G60" s="98">
        <f>админ!G60+Хурал!G60+Председ!G60+'воинский учет'!G60+Дорожное!G60+'ЖКХ Уличное освещ'!G60+АЛКАГОЛЬ!G60+'СДК (3)'!G60</f>
        <v>0</v>
      </c>
      <c r="H60" s="98">
        <f>админ!H60+Хурал!H60+Председ!H60+'воинский учет'!H60+Дорожное!H60+'ЖКХ Уличное освещ'!H60+АЛКАГОЛЬ!H60+'СДК (3)'!H60</f>
        <v>0</v>
      </c>
    </row>
    <row r="61" spans="1:10">
      <c r="A61" s="29" t="s">
        <v>80</v>
      </c>
      <c r="B61" s="28"/>
      <c r="C61" s="30">
        <v>21203</v>
      </c>
      <c r="D61" s="98">
        <f>админ!D61+Хурал!D61+Председ!D61+'воинский учет'!D61+Дорожное!D61+'ЖКХ Уличное освещ'!D61+АЛКАГОЛЬ!D61+'СДК (3)'!D61</f>
        <v>0</v>
      </c>
      <c r="E61" s="98">
        <f>админ!E61+Хурал!E61+Председ!E61+'воинский учет'!E61+Дорожное!E61+'ЖКХ Уличное освещ'!E61+АЛКАГОЛЬ!E61+'СДК (3)'!E61</f>
        <v>0</v>
      </c>
      <c r="F61" s="98">
        <f>админ!F61+Хурал!F61+Председ!F61+'воинский учет'!F61+Дорожное!F61+'ЖКХ Уличное освещ'!F61+АЛКАГОЛЬ!F61+'СДК (3)'!F61</f>
        <v>0</v>
      </c>
      <c r="G61" s="98">
        <f>админ!G61+Хурал!G61+Председ!G61+'воинский учет'!G61+Дорожное!G61+'ЖКХ Уличное освещ'!G61+АЛКАГОЛЬ!G61+'СДК (3)'!G61</f>
        <v>0</v>
      </c>
      <c r="H61" s="98">
        <f>админ!H61+Хурал!H61+Председ!H61+'воинский учет'!H61+Дорожное!H61+'ЖКХ Уличное освещ'!H61+АЛКАГОЛЬ!H61+'СДК (3)'!H61</f>
        <v>0</v>
      </c>
    </row>
    <row r="62" spans="1:10">
      <c r="A62" s="29" t="s">
        <v>81</v>
      </c>
      <c r="B62" s="28"/>
      <c r="C62" s="30" t="s">
        <v>82</v>
      </c>
      <c r="D62" s="98">
        <f>админ!D62+Хурал!D62+Председ!D62+'воинский учет'!D62+Дорожное!D62+'ЖКХ Уличное освещ'!D62+АЛКАГОЛЬ!D62+'СДК (3)'!D62</f>
        <v>0</v>
      </c>
      <c r="E62" s="98">
        <f>админ!E62+Хурал!E62+Председ!E62+'воинский учет'!E62+Дорожное!E62+'ЖКХ Уличное освещ'!E62+АЛКАГОЛЬ!E62+'СДК (3)'!E62</f>
        <v>0</v>
      </c>
      <c r="F62" s="98">
        <f>админ!F62+Хурал!F62+Председ!F62+'воинский учет'!F62+Дорожное!F62+'ЖКХ Уличное освещ'!F62+АЛКАГОЛЬ!F62+'СДК (3)'!F62</f>
        <v>0</v>
      </c>
      <c r="G62" s="98">
        <f>админ!G62+Хурал!G62+Председ!G62+'воинский учет'!G62+Дорожное!G62+'ЖКХ Уличное освещ'!G62+АЛКАГОЛЬ!G62+'СДК (3)'!G62</f>
        <v>0</v>
      </c>
      <c r="H62" s="98">
        <f>админ!H62+Хурал!H62+Председ!H62+'воинский учет'!H62+Дорожное!H62+'ЖКХ Уличное освещ'!H62+АЛКАГОЛЬ!H62+'СДК (3)'!H62</f>
        <v>0</v>
      </c>
    </row>
    <row r="63" spans="1:10">
      <c r="A63" s="35" t="s">
        <v>83</v>
      </c>
      <c r="B63" s="28">
        <v>213</v>
      </c>
      <c r="C63" s="30">
        <v>21300</v>
      </c>
      <c r="D63" s="98">
        <f>админ!D63+Хурал!D63+Председ!D63+'воинский учет'!D63+Дорожное!D63+'ЖКХ Уличное освещ'!D63+АЛКАГОЛЬ!D63+'СДК (3)'!D63</f>
        <v>342.81278399999997</v>
      </c>
      <c r="E63" s="98">
        <f>админ!E63+Хурал!E63+Председ!E63+'воинский учет'!E63+Дорожное!E63+'ЖКХ Уличное освещ'!E63+АЛКАГОЛЬ!E63+'СДК (3)'!E63</f>
        <v>84.863445999999996</v>
      </c>
      <c r="F63" s="98">
        <f>админ!F63+Хурал!F63+Председ!F63+'воинский учет'!F63+Дорожное!F63+'ЖКХ Уличное освещ'!F63+АЛКАГОЛЬ!F63+'СДК (3)'!F63</f>
        <v>96.352445999999986</v>
      </c>
      <c r="G63" s="98">
        <f>админ!G63+Хурал!G63+Председ!G63+'воинский учет'!G63+Дорожное!G63+'ЖКХ Уличное освещ'!G63+АЛКАГОЛЬ!G63+'СДК (3)'!G63</f>
        <v>77.440445999999994</v>
      </c>
      <c r="H63" s="98">
        <f>админ!H63+Хурал!H63+Председ!H63+'воинский учет'!H63+Дорожное!H63+'ЖКХ Уличное освещ'!H63+АЛКАГОЛЬ!H63+'СДК (3)'!H63</f>
        <v>84.156445999999988</v>
      </c>
    </row>
    <row r="64" spans="1:10">
      <c r="A64" s="33" t="s">
        <v>84</v>
      </c>
      <c r="B64" s="23">
        <v>220</v>
      </c>
      <c r="C64" s="34">
        <v>22000</v>
      </c>
      <c r="D64" s="98">
        <f>админ!D64+Хурал!D64+Председ!D64+'воинский учет'!D64+Дорожное!D64+'ЖКХ Уличное освещ'!D64+АЛКАГОЛЬ!D64+'СДК (3)'!D64</f>
        <v>231.25</v>
      </c>
      <c r="E64" s="98">
        <f>админ!E64+Хурал!E64+Председ!E64+'воинский учет'!E64+Дорожное!E64+'ЖКХ Уличное освещ'!E64+АЛКАГОЛЬ!E64+'СДК (3)'!E64</f>
        <v>77.597499999999997</v>
      </c>
      <c r="F64" s="98">
        <f>админ!F64+Хурал!F64+Председ!F64+'воинский учет'!F64+Дорожное!F64+'ЖКХ Уличное освещ'!F64+АЛКАГОЛЬ!F64+'СДК (3)'!F64</f>
        <v>43.447499999999998</v>
      </c>
      <c r="G64" s="98">
        <f>админ!G64+Хурал!G64+Председ!G64+'воинский учет'!G64+Дорожное!G64+'ЖКХ Уличное освещ'!G64+АЛКАГОЛЬ!G64+'СДК (3)'!G64</f>
        <v>62.0075</v>
      </c>
      <c r="H64" s="98">
        <f>админ!H64+Хурал!H64+Председ!H64+'воинский учет'!H64+Дорожное!H64+'ЖКХ Уличное освещ'!H64+АЛКАГОЛЬ!H64+'СДК (3)'!H64</f>
        <v>48.197499999999998</v>
      </c>
    </row>
    <row r="65" spans="1:8">
      <c r="A65" s="35" t="s">
        <v>85</v>
      </c>
      <c r="B65" s="28">
        <v>221</v>
      </c>
      <c r="C65" s="30">
        <v>22100</v>
      </c>
      <c r="D65" s="98">
        <f>админ!D65+Хурал!D65+Председ!D65+'воинский учет'!D65+Дорожное!D65+'ЖКХ Уличное освещ'!D65+АЛКАГОЛЬ!D65+'СДК (3)'!D65</f>
        <v>12.25</v>
      </c>
      <c r="E65" s="98">
        <f>админ!E65+Хурал!E65+Председ!E65+'воинский учет'!E65+Дорожное!E65+'ЖКХ Уличное освещ'!E65+АЛКАГОЛЬ!E65+'СДК (3)'!E65</f>
        <v>3</v>
      </c>
      <c r="F65" s="98">
        <f>админ!F65+Хурал!F65+Председ!F65+'воинский учет'!F65+Дорожное!F65+'ЖКХ Уличное освещ'!F65+АЛКАГОЛЬ!F65+'СДК (3)'!F65</f>
        <v>3.25</v>
      </c>
      <c r="G65" s="98">
        <f>админ!G65+Хурал!G65+Председ!G65+'воинский учет'!G65+Дорожное!G65+'ЖКХ Уличное освещ'!G65+АЛКАГОЛЬ!G65+'СДК (3)'!G65</f>
        <v>3</v>
      </c>
      <c r="H65" s="98">
        <f>админ!H65+Хурал!H65+Председ!H65+'воинский учет'!H65+Дорожное!H65+'ЖКХ Уличное освещ'!H65+АЛКАГОЛЬ!H65+'СДК (3)'!H65</f>
        <v>3</v>
      </c>
    </row>
    <row r="66" spans="1:8" ht="30">
      <c r="A66" s="29" t="s">
        <v>86</v>
      </c>
      <c r="B66" s="28"/>
      <c r="C66" s="30">
        <v>22101</v>
      </c>
      <c r="D66" s="98">
        <f>админ!D66+Хурал!D66+Председ!D66+'воинский учет'!D66+Дорожное!D66+'ЖКХ Уличное освещ'!D66+АЛКАГОЛЬ!D66+'СДК (3)'!D66</f>
        <v>6.25</v>
      </c>
      <c r="E66" s="98">
        <f>админ!E66+Хурал!E66+Председ!E66+'воинский учет'!E66+Дорожное!E66+'ЖКХ Уличное освещ'!E66+АЛКАГОЛЬ!E66+'СДК (3)'!E66</f>
        <v>1.5</v>
      </c>
      <c r="F66" s="98">
        <f>админ!F66+Хурал!F66+Председ!F66+'воинский учет'!F66+Дорожное!F66+'ЖКХ Уличное освещ'!F66+АЛКАГОЛЬ!F66+'СДК (3)'!F66</f>
        <v>1.75</v>
      </c>
      <c r="G66" s="98">
        <f>админ!G66+Хурал!G66+Председ!G66+'воинский учет'!G66+Дорожное!G66+'ЖКХ Уличное освещ'!G66+АЛКАГОЛЬ!G66+'СДК (3)'!G66</f>
        <v>1.5</v>
      </c>
      <c r="H66" s="98">
        <f>админ!H66+Хурал!H66+Председ!H66+'воинский учет'!H66+Дорожное!H66+'ЖКХ Уличное освещ'!H66+АЛКАГОЛЬ!H66+'СДК (3)'!H66</f>
        <v>1.5</v>
      </c>
    </row>
    <row r="67" spans="1:8">
      <c r="A67" s="29" t="s">
        <v>87</v>
      </c>
      <c r="B67" s="28"/>
      <c r="C67" s="30">
        <v>22102</v>
      </c>
      <c r="D67" s="98">
        <f>админ!D67+Хурал!D67+Председ!D67+'воинский учет'!D67+Дорожное!D67+'ЖКХ Уличное освещ'!D67+АЛКАГОЛЬ!D67+'СДК (3)'!D67</f>
        <v>6</v>
      </c>
      <c r="E67" s="98">
        <f>админ!E67+Хурал!E67+Председ!E67+'воинский учет'!E67+СДК!E67+Дорожное!E67+'ЖКХ Уличное освещ'!E67+АЛКАГОЛЬ!E67</f>
        <v>1.5</v>
      </c>
      <c r="F67" s="98">
        <f>админ!F67+Хурал!F67+Председ!F67+'воинский учет'!F67+СДК!F67+Дорожное!F67+'ЖКХ Уличное освещ'!F67+АЛКАГОЛЬ!F67</f>
        <v>1.5</v>
      </c>
      <c r="G67" s="98">
        <f>админ!G67+Хурал!G67+Председ!G67+'воинский учет'!G67+СДК!G67+Дорожное!G67+'ЖКХ Уличное освещ'!G67+АЛКАГОЛЬ!G67</f>
        <v>1.5</v>
      </c>
      <c r="H67" s="98">
        <f>админ!H67+Хурал!H67+Председ!H67+'воинский учет'!H67+СДК!H67+Дорожное!H67+'ЖКХ Уличное освещ'!H67+АЛКАГОЛЬ!H67</f>
        <v>1.5</v>
      </c>
    </row>
    <row r="68" spans="1:8" ht="30">
      <c r="A68" s="29" t="s">
        <v>88</v>
      </c>
      <c r="B68" s="28"/>
      <c r="C68" s="30">
        <v>22103</v>
      </c>
      <c r="D68" s="98">
        <f>админ!D68+Хурал!D68+Председ!D68+'воинский учет'!D68+Дорожное!D68+'ЖКХ Уличное освещ'!D68+АЛКАГОЛЬ!D68+'СДК (3)'!D68</f>
        <v>0</v>
      </c>
      <c r="E68" s="98">
        <f>админ!E68+Хурал!E68+Председ!E68+'воинский учет'!E68+СДК!E68+Дорожное!E68+'ЖКХ Уличное освещ'!E68+АЛКАГОЛЬ!E68</f>
        <v>0</v>
      </c>
      <c r="F68" s="98">
        <f>админ!F68+Хурал!F68+Председ!F68+'воинский учет'!F68+СДК!F68+Дорожное!F68+'ЖКХ Уличное освещ'!F68+АЛКАГОЛЬ!F68</f>
        <v>0</v>
      </c>
      <c r="G68" s="98">
        <f>админ!G68+Хурал!G68+Председ!G68+'воинский учет'!G68+СДК!G68+Дорожное!G68+'ЖКХ Уличное освещ'!G68+АЛКАГОЛЬ!G68</f>
        <v>0</v>
      </c>
      <c r="H68" s="98">
        <f>админ!H68+Хурал!H68+Председ!H68+'воинский учет'!H68+СДК!H68+Дорожное!H68+'ЖКХ Уличное освещ'!H68+АЛКАГОЛЬ!H68</f>
        <v>0</v>
      </c>
    </row>
    <row r="69" spans="1:8">
      <c r="A69" s="29" t="s">
        <v>89</v>
      </c>
      <c r="B69" s="28"/>
      <c r="C69" s="30" t="s">
        <v>90</v>
      </c>
      <c r="D69" s="98">
        <f>админ!D69+Хурал!D69+Председ!D69+'воинский учет'!D69+Дорожное!D69+'ЖКХ Уличное освещ'!D69+АЛКАГОЛЬ!D69+'СДК (3)'!D69</f>
        <v>0</v>
      </c>
      <c r="E69" s="98">
        <f>админ!E69+Хурал!E69+Председ!E69+'воинский учет'!E69+СДК!E69+Дорожное!E69+'ЖКХ Уличное освещ'!E69+АЛКАГОЛЬ!E69</f>
        <v>0</v>
      </c>
      <c r="F69" s="98">
        <f>админ!F69+Хурал!F69+Председ!F69+'воинский учет'!F69+СДК!F69+Дорожное!F69+'ЖКХ Уличное освещ'!F69+АЛКАГОЛЬ!F69</f>
        <v>0</v>
      </c>
      <c r="G69" s="98">
        <f>админ!G69+Хурал!G69+Председ!G69+'воинский учет'!G69+СДК!G69+Дорожное!G69+'ЖКХ Уличное освещ'!G69+АЛКАГОЛЬ!G69</f>
        <v>0</v>
      </c>
      <c r="H69" s="98">
        <f>админ!H69+Хурал!H69+Председ!H69+'воинский учет'!H69+СДК!H69+Дорожное!H69+'ЖКХ Уличное освещ'!H69+АЛКАГОЛЬ!H69</f>
        <v>0</v>
      </c>
    </row>
    <row r="70" spans="1:8">
      <c r="A70" s="35" t="s">
        <v>91</v>
      </c>
      <c r="B70" s="28">
        <v>222</v>
      </c>
      <c r="C70" s="30">
        <v>22200</v>
      </c>
      <c r="D70" s="98">
        <f>админ!D70+Хурал!D70+Председ!D70+'воинский учет'!D70+Дорожное!D70+'ЖКХ Уличное освещ'!D70+АЛКАГОЛЬ!D70+'СДК (3)'!D70</f>
        <v>17.010000000000002</v>
      </c>
      <c r="E70" s="98">
        <f>админ!E70+Хурал!E70+Председ!E70+'воинский учет'!E70+СДК!E70+Дорожное!E70+'ЖКХ Уличное освещ'!E70+АЛКАГОЛЬ!E70</f>
        <v>0.3</v>
      </c>
      <c r="F70" s="98">
        <f>админ!F70+Хурал!F70+Председ!F70+'воинский учет'!F70+СДК!F70+Дорожное!F70+'ЖКХ Уличное освещ'!F70+АЛКАГОЛЬ!F70</f>
        <v>0.3</v>
      </c>
      <c r="G70" s="98">
        <f>админ!G70+Хурал!G70+Председ!G70+'воинский учет'!G70+СДК!G70+Дорожное!G70+'ЖКХ Уличное освещ'!G70+АЛКАГОЛЬ!G70</f>
        <v>16.11</v>
      </c>
      <c r="H70" s="98">
        <f>админ!H70+Хурал!H70+Председ!H70+'воинский учет'!H70+СДК!H70+Дорожное!H70+'ЖКХ Уличное освещ'!H70+АЛКАГОЛЬ!H70</f>
        <v>0.3</v>
      </c>
    </row>
    <row r="71" spans="1:8">
      <c r="A71" s="29" t="s">
        <v>92</v>
      </c>
      <c r="B71" s="28"/>
      <c r="C71" s="30">
        <v>22201</v>
      </c>
      <c r="D71" s="98">
        <f>админ!D71+Хурал!D71+Председ!D71+'воинский учет'!D71+Дорожное!D71+'ЖКХ Уличное освещ'!D71+АЛКАГОЛЬ!D71+'СДК (3)'!D71</f>
        <v>15.81</v>
      </c>
      <c r="E71" s="98">
        <f>админ!E71+Хурал!E71+Председ!E71+'воинский учет'!E71+СДК!E71+Дорожное!E71+'ЖКХ Уличное освещ'!E71+АЛКАГОЛЬ!E71</f>
        <v>0</v>
      </c>
      <c r="F71" s="98">
        <f>админ!F71+Хурал!F71+Председ!F71+'воинский учет'!F71+СДК!F71+Дорожное!F71+'ЖКХ Уличное освещ'!F71+АЛКАГОЛЬ!F71</f>
        <v>0</v>
      </c>
      <c r="G71" s="98">
        <f>админ!G71+Хурал!G71+Председ!G71+'воинский учет'!G71+СДК!G71+Дорожное!G71+'ЖКХ Уличное освещ'!G71+АЛКАГОЛЬ!G71</f>
        <v>15.81</v>
      </c>
      <c r="H71" s="98">
        <f>админ!H71+Хурал!H71+Председ!H71+'воинский учет'!H71+СДК!H71+Дорожное!H71+'ЖКХ Уличное освещ'!H71+АЛКАГОЛЬ!H71</f>
        <v>0</v>
      </c>
    </row>
    <row r="72" spans="1:8">
      <c r="A72" s="29" t="s">
        <v>93</v>
      </c>
      <c r="B72" s="28"/>
      <c r="C72" s="30">
        <v>22202</v>
      </c>
      <c r="D72" s="98">
        <f>админ!D72+Хурал!D72+Председ!D72+'воинский учет'!D72+Дорожное!D72+'ЖКХ Уличное освещ'!D72+АЛКАГОЛЬ!D72+'СДК (3)'!D72</f>
        <v>1.2</v>
      </c>
      <c r="E72" s="98">
        <f>админ!E72+Хурал!E72+Председ!E72+'воинский учет'!E72+СДК!E72+Дорожное!E72+'ЖКХ Уличное освещ'!E72+АЛКАГОЛЬ!E72</f>
        <v>0.3</v>
      </c>
      <c r="F72" s="98">
        <f>админ!F72+Хурал!F72+Председ!F72+'воинский учет'!F72+СДК!F72+Дорожное!F72+'ЖКХ Уличное освещ'!F72+АЛКАГОЛЬ!F72</f>
        <v>0.3</v>
      </c>
      <c r="G72" s="98">
        <f>админ!G72+Хурал!G72+Председ!G72+'воинский учет'!G72+СДК!G72+Дорожное!G72+'ЖКХ Уличное освещ'!G72+АЛКАГОЛЬ!G72</f>
        <v>0.3</v>
      </c>
      <c r="H72" s="98">
        <f>админ!H72+Хурал!H72+Председ!H72+'воинский учет'!H72+СДК!H72+Дорожное!H72+'ЖКХ Уличное освещ'!H72+АЛКАГОЛЬ!H72</f>
        <v>0.3</v>
      </c>
    </row>
    <row r="73" spans="1:8" ht="30">
      <c r="A73" s="29" t="s">
        <v>94</v>
      </c>
      <c r="B73" s="28"/>
      <c r="C73" s="30">
        <v>22203</v>
      </c>
      <c r="D73" s="98">
        <f>админ!D73+Хурал!D73+Председ!D73+'воинский учет'!D73+Дорожное!D73+'ЖКХ Уличное освещ'!D73+АЛКАГОЛЬ!D73+'СДК (3)'!D73</f>
        <v>0</v>
      </c>
      <c r="E73" s="98">
        <f>админ!E73+Хурал!E73+Председ!E73+'воинский учет'!E73+СДК!E73+Дорожное!E73+'ЖКХ Уличное освещ'!E73+АЛКАГОЛЬ!E73</f>
        <v>0</v>
      </c>
      <c r="F73" s="98">
        <f>админ!F73+Хурал!F73+Председ!F73+'воинский учет'!F73+СДК!F73+Дорожное!F73+'ЖКХ Уличное освещ'!F73+АЛКАГОЛЬ!F73</f>
        <v>0</v>
      </c>
      <c r="G73" s="98">
        <f>админ!G73+Хурал!G73+Председ!G73+'воинский учет'!G73+СДК!G73+Дорожное!G73+'ЖКХ Уличное освещ'!G73+АЛКАГОЛЬ!G73</f>
        <v>0</v>
      </c>
      <c r="H73" s="98">
        <f>админ!H73+Хурал!H73+Председ!H73+'воинский учет'!H73+СДК!H73+Дорожное!H73+'ЖКХ Уличное освещ'!H73+АЛКАГОЛЬ!H73</f>
        <v>0</v>
      </c>
    </row>
    <row r="74" spans="1:8">
      <c r="A74" s="29" t="s">
        <v>95</v>
      </c>
      <c r="B74" s="28"/>
      <c r="C74" s="30" t="s">
        <v>96</v>
      </c>
      <c r="D74" s="98">
        <f>админ!D74+Хурал!D74+Председ!D74+'воинский учет'!D74+Дорожное!D74+'ЖКХ Уличное освещ'!D74+АЛКАГОЛЬ!D74+'СДК (3)'!D74</f>
        <v>0</v>
      </c>
      <c r="E74" s="98">
        <f>админ!E74+Хурал!E74+Председ!E74+'воинский учет'!E74+СДК!E74+Дорожное!E74+'ЖКХ Уличное освещ'!E74+АЛКАГОЛЬ!E74</f>
        <v>0</v>
      </c>
      <c r="F74" s="98">
        <f>админ!F74+Хурал!F74+Председ!F74+'воинский учет'!F74+СДК!F74+Дорожное!F74+'ЖКХ Уличное освещ'!F74+АЛКАГОЛЬ!F74</f>
        <v>0</v>
      </c>
      <c r="G74" s="98">
        <f>админ!G74+Хурал!G74+Председ!G74+'воинский учет'!G74+СДК!G74+Дорожное!G74+'ЖКХ Уличное освещ'!G74+АЛКАГОЛЬ!G74</f>
        <v>0</v>
      </c>
      <c r="H74" s="98">
        <f>админ!H74+Хурал!H74+Председ!H74+'воинский учет'!H74+СДК!H74+Дорожное!H74+'ЖКХ Уличное освещ'!H74+АЛКАГОЛЬ!H74</f>
        <v>0</v>
      </c>
    </row>
    <row r="75" spans="1:8">
      <c r="A75" s="35" t="s">
        <v>97</v>
      </c>
      <c r="B75" s="28">
        <v>223</v>
      </c>
      <c r="C75" s="30">
        <v>22300</v>
      </c>
      <c r="D75" s="98">
        <f>админ!D75+Хурал!D75+Председ!D75+'воинский учет'!D75+Дорожное!D75+'ЖКХ Уличное освещ'!D75+АЛКАГОЛЬ!D75+'СДК (3)'!D75</f>
        <v>24.72</v>
      </c>
      <c r="E75" s="98">
        <f>админ!E75+Хурал!E75+Председ!E75+'воинский учет'!E75+СДК!E75+Дорожное!E75+'ЖКХ Уличное освещ'!E75+АЛКАГОЛЬ!E75</f>
        <v>6.18</v>
      </c>
      <c r="F75" s="98">
        <f>админ!F75+Хурал!F75+Председ!F75+'воинский учет'!F75+СДК!F75+Дорожное!F75+'ЖКХ Уличное освещ'!F75+АЛКАГОЛЬ!F75</f>
        <v>6.18</v>
      </c>
      <c r="G75" s="98">
        <f>админ!G75+Хурал!G75+Председ!G75+'воинский учет'!G75+СДК!G75+Дорожное!G75+'ЖКХ Уличное освещ'!G75+АЛКАГОЛЬ!G75</f>
        <v>6.18</v>
      </c>
      <c r="H75" s="98">
        <f>админ!H75+Хурал!H75+Председ!H75+'воинский учет'!H75+СДК!H75+Дорожное!H75+'ЖКХ Уличное освещ'!H75+АЛКАГОЛЬ!H75</f>
        <v>6.18</v>
      </c>
    </row>
    <row r="76" spans="1:8">
      <c r="A76" s="29" t="s">
        <v>98</v>
      </c>
      <c r="B76" s="28"/>
      <c r="C76" s="30">
        <v>22301</v>
      </c>
      <c r="D76" s="98">
        <f>админ!D76+Хурал!D76+Председ!D76+'воинский учет'!D76+Дорожное!D76+'ЖКХ Уличное освещ'!D76+АЛКАГОЛЬ!D76+'СДК (3)'!D76</f>
        <v>0</v>
      </c>
      <c r="E76" s="98">
        <f>админ!E76+Хурал!E76+Председ!E76+'воинский учет'!E76+СДК!E76+Дорожное!E76+'ЖКХ Уличное освещ'!E76+АЛКАГОЛЬ!E76</f>
        <v>0</v>
      </c>
      <c r="F76" s="98">
        <f>админ!F76+Хурал!F76+Председ!F76+'воинский учет'!F76+СДК!F76+Дорожное!F76+'ЖКХ Уличное освещ'!F76+АЛКАГОЛЬ!F76</f>
        <v>0</v>
      </c>
      <c r="G76" s="98">
        <f>админ!G76+Хурал!G76+Председ!G76+'воинский учет'!G76+СДК!G76+Дорожное!G76+'ЖКХ Уличное освещ'!G76+АЛКАГОЛЬ!G76</f>
        <v>0</v>
      </c>
      <c r="H76" s="98">
        <f>админ!H76+Хурал!H76+Председ!H76+'воинский учет'!H76+СДК!H76+Дорожное!H76+'ЖКХ Уличное освещ'!H76+АЛКАГОЛЬ!H76</f>
        <v>0</v>
      </c>
    </row>
    <row r="77" spans="1:8">
      <c r="A77" s="29" t="s">
        <v>99</v>
      </c>
      <c r="B77" s="28"/>
      <c r="C77" s="30">
        <v>22302</v>
      </c>
      <c r="D77" s="98">
        <f>админ!D77+Хурал!D77+Председ!D77+'воинский учет'!D77+Дорожное!D77+'ЖКХ Уличное освещ'!D77+АЛКАГОЛЬ!D77+'СДК (3)'!D77</f>
        <v>0</v>
      </c>
      <c r="E77" s="98">
        <f>админ!E77+Хурал!E77+Председ!E77+'воинский учет'!E77+СДК!E77+Дорожное!E77+'ЖКХ Уличное освещ'!E77+АЛКАГОЛЬ!E77</f>
        <v>0</v>
      </c>
      <c r="F77" s="98">
        <f>админ!F77+Хурал!F77+Председ!F77+'воинский учет'!F77+СДК!F77+Дорожное!F77+'ЖКХ Уличное освещ'!F77+АЛКАГОЛЬ!F77</f>
        <v>0</v>
      </c>
      <c r="G77" s="98">
        <f>админ!G77+Хурал!G77+Председ!G77+'воинский учет'!G77+СДК!G77+Дорожное!G77+'ЖКХ Уличное освещ'!G77+АЛКАГОЛЬ!G77</f>
        <v>0</v>
      </c>
      <c r="H77" s="98">
        <f>админ!H77+Хурал!H77+Председ!H77+'воинский учет'!H77+СДК!H77+Дорожное!H77+'ЖКХ Уличное освещ'!H77+АЛКАГОЛЬ!H77</f>
        <v>0</v>
      </c>
    </row>
    <row r="78" spans="1:8">
      <c r="A78" s="29" t="s">
        <v>100</v>
      </c>
      <c r="B78" s="28"/>
      <c r="C78" s="30">
        <v>22303</v>
      </c>
      <c r="D78" s="98">
        <f>админ!D78+Хурал!D78+Председ!D78+'воинский учет'!D78+Дорожное!D78+'ЖКХ Уличное освещ'!D78+АЛКАГОЛЬ!D78+'СДК (3)'!D78</f>
        <v>0</v>
      </c>
      <c r="E78" s="98">
        <f>админ!E78+Хурал!E78+Председ!E78+'воинский учет'!E78+СДК!E78+Дорожное!E78+'ЖКХ Уличное освещ'!E78+АЛКАГОЛЬ!E78</f>
        <v>0</v>
      </c>
      <c r="F78" s="98">
        <f>админ!F78+Хурал!F78+Председ!F78+'воинский учет'!F78+СДК!F78+Дорожное!F78+'ЖКХ Уличное освещ'!F78+АЛКАГОЛЬ!F78</f>
        <v>0</v>
      </c>
      <c r="G78" s="98">
        <f>админ!G78+Хурал!G78+Председ!G78+'воинский учет'!G78+СДК!G78+Дорожное!G78+'ЖКХ Уличное освещ'!G78+АЛКАГОЛЬ!G78</f>
        <v>0</v>
      </c>
      <c r="H78" s="98">
        <f>админ!H78+Хурал!H78+Председ!H78+'воинский учет'!H78+СДК!H78+Дорожное!H78+'ЖКХ Уличное освещ'!H78+АЛКАГОЛЬ!H78</f>
        <v>0</v>
      </c>
    </row>
    <row r="79" spans="1:8">
      <c r="A79" s="29" t="s">
        <v>101</v>
      </c>
      <c r="B79" s="28"/>
      <c r="C79" s="30">
        <v>22304</v>
      </c>
      <c r="D79" s="98">
        <f>админ!D79+Хурал!D79+Председ!D79+'воинский учет'!D79+Дорожное!D79+'ЖКХ Уличное освещ'!D79+АЛКАГОЛЬ!D79+'СДК (3)'!D79</f>
        <v>24.72</v>
      </c>
      <c r="E79" s="98">
        <f>админ!E79+Хурал!E79+Председ!E79+'воинский учет'!E79+СДК!E79+Дорожное!E79+'ЖКХ Уличное освещ'!E79+АЛКАГОЛЬ!E79</f>
        <v>6.18</v>
      </c>
      <c r="F79" s="98">
        <f>админ!F79+Хурал!F79+Председ!F79+'воинский учет'!F79+СДК!F79+Дорожное!F79+'ЖКХ Уличное освещ'!F79+АЛКАГОЛЬ!F79</f>
        <v>6.18</v>
      </c>
      <c r="G79" s="98">
        <f>админ!G79+Хурал!G79+Председ!G79+'воинский учет'!G79+СДК!G79+Дорожное!G79+'ЖКХ Уличное освещ'!G79+АЛКАГОЛЬ!G79</f>
        <v>6.18</v>
      </c>
      <c r="H79" s="98">
        <f>админ!H79+Хурал!H79+Председ!H79+'воинский учет'!H79+СДК!H79+Дорожное!H79+'ЖКХ Уличное освещ'!H79+АЛКАГОЛЬ!H79</f>
        <v>6.18</v>
      </c>
    </row>
    <row r="80" spans="1:8">
      <c r="A80" s="29" t="s">
        <v>89</v>
      </c>
      <c r="B80" s="28"/>
      <c r="C80" s="30" t="s">
        <v>102</v>
      </c>
      <c r="D80" s="98">
        <f>админ!D80+Хурал!D80+Председ!D80+'воинский учет'!D80+Дорожное!D80+'ЖКХ Уличное освещ'!D80+АЛКАГОЛЬ!D80+'СДК (3)'!D80</f>
        <v>0</v>
      </c>
      <c r="E80" s="98">
        <f>админ!E80+Хурал!E80+Председ!E80+'воинский учет'!E80+СДК!E80+Дорожное!E80+'ЖКХ Уличное освещ'!E80+АЛКАГОЛЬ!E80</f>
        <v>0</v>
      </c>
      <c r="F80" s="98">
        <f>админ!F80+Хурал!F80+Председ!F80+'воинский учет'!F80+СДК!F80+Дорожное!F80+'ЖКХ Уличное освещ'!F80+АЛКАГОЛЬ!F80</f>
        <v>0</v>
      </c>
      <c r="G80" s="98">
        <f>админ!G80+Хурал!G80+Председ!G80+'воинский учет'!G80+СДК!G80+Дорожное!G80+'ЖКХ Уличное освещ'!G80+АЛКАГОЛЬ!G80</f>
        <v>0</v>
      </c>
      <c r="H80" s="98">
        <f>админ!H80+Хурал!H80+Председ!H80+'воинский учет'!H80+СДК!H80+Дорожное!H80+'ЖКХ Уличное освещ'!H80+АЛКАГОЛЬ!H80</f>
        <v>0</v>
      </c>
    </row>
    <row r="81" spans="1:8">
      <c r="A81" s="35" t="s">
        <v>103</v>
      </c>
      <c r="B81" s="28">
        <v>224</v>
      </c>
      <c r="C81" s="30">
        <v>22400</v>
      </c>
      <c r="D81" s="98">
        <f>админ!D81+Хурал!D81+Председ!D81+'воинский учет'!D81+Дорожное!D81+'ЖКХ Уличное освещ'!D81+АЛКАГОЛЬ!D81+'СДК (3)'!D81</f>
        <v>0</v>
      </c>
      <c r="E81" s="98">
        <f>админ!E81+Хурал!E81+Председ!E81+'воинский учет'!E81+СДК!E81+Дорожное!E81+'ЖКХ Уличное освещ'!E81+АЛКАГОЛЬ!E81</f>
        <v>0</v>
      </c>
      <c r="F81" s="98">
        <f>админ!F81+Хурал!F81+Председ!F81+'воинский учет'!F81+СДК!F81+Дорожное!F81+'ЖКХ Уличное освещ'!F81+АЛКАГОЛЬ!F81</f>
        <v>0</v>
      </c>
      <c r="G81" s="98">
        <f>админ!G81+Хурал!G81+Председ!G81+'воинский учет'!G81+СДК!G81+Дорожное!G81+'ЖКХ Уличное освещ'!G81+АЛКАГОЛЬ!G81</f>
        <v>0</v>
      </c>
      <c r="H81" s="98">
        <f>админ!H81+Хурал!H81+Председ!H81+'воинский учет'!H81+СДК!H81+Дорожное!H81+'ЖКХ Уличное освещ'!H81+АЛКАГОЛЬ!H81</f>
        <v>0</v>
      </c>
    </row>
    <row r="82" spans="1:8">
      <c r="A82" s="29" t="s">
        <v>104</v>
      </c>
      <c r="B82" s="28"/>
      <c r="C82" s="30">
        <v>22401</v>
      </c>
      <c r="D82" s="98">
        <f>админ!D82+Хурал!D82+Председ!D82+'воинский учет'!D82+Дорожное!D82+'ЖКХ Уличное освещ'!D82+АЛКАГОЛЬ!D82+'СДК (3)'!D82</f>
        <v>0</v>
      </c>
      <c r="E82" s="98">
        <f>админ!E82+Хурал!E82+Председ!E82+'воинский учет'!E82+СДК!E82+Дорожное!E82+'ЖКХ Уличное освещ'!E82+АЛКАГОЛЬ!E82</f>
        <v>0</v>
      </c>
      <c r="F82" s="98">
        <f>админ!F82+Хурал!F82+Председ!F82+'воинский учет'!F82+СДК!F82+Дорожное!F82+'ЖКХ Уличное освещ'!F82+АЛКАГОЛЬ!F82</f>
        <v>0</v>
      </c>
      <c r="G82" s="98">
        <f>админ!G82+Хурал!G82+Председ!G82+'воинский учет'!G82+СДК!G82+Дорожное!G82+'ЖКХ Уличное освещ'!G82+АЛКАГОЛЬ!G82</f>
        <v>0</v>
      </c>
      <c r="H82" s="98">
        <f>админ!H82+Хурал!H82+Председ!H82+'воинский учет'!H82+СДК!H82+Дорожное!H82+'ЖКХ Уличное освещ'!H82+АЛКАГОЛЬ!H82</f>
        <v>0</v>
      </c>
    </row>
    <row r="83" spans="1:8">
      <c r="A83" s="29" t="s">
        <v>105</v>
      </c>
      <c r="B83" s="28"/>
      <c r="C83" s="30">
        <v>22402</v>
      </c>
      <c r="D83" s="98">
        <f>админ!D83+Хурал!D83+Председ!D83+'воинский учет'!D83+Дорожное!D83+'ЖКХ Уличное освещ'!D83+АЛКАГОЛЬ!D83+'СДК (3)'!D83</f>
        <v>0</v>
      </c>
      <c r="E83" s="98">
        <f>админ!E83+Хурал!E83+Председ!E83+'воинский учет'!E83+СДК!E83+Дорожное!E83+'ЖКХ Уличное освещ'!E83+АЛКАГОЛЬ!E83</f>
        <v>0</v>
      </c>
      <c r="F83" s="98">
        <f>админ!F83+Хурал!F83+Председ!F83+'воинский учет'!F83+СДК!F83+Дорожное!F83+'ЖКХ Уличное освещ'!F83+АЛКАГОЛЬ!F83</f>
        <v>0</v>
      </c>
      <c r="G83" s="98">
        <f>админ!G83+Хурал!G83+Председ!G83+'воинский учет'!G83+СДК!G83+Дорожное!G83+'ЖКХ Уличное освещ'!G83+АЛКАГОЛЬ!G83</f>
        <v>0</v>
      </c>
      <c r="H83" s="98">
        <f>админ!H83+Хурал!H83+Председ!H83+'воинский учет'!H83+СДК!H83+Дорожное!H83+'ЖКХ Уличное освещ'!H83+АЛКАГОЛЬ!H83</f>
        <v>0</v>
      </c>
    </row>
    <row r="84" spans="1:8">
      <c r="A84" s="29" t="s">
        <v>106</v>
      </c>
      <c r="B84" s="28"/>
      <c r="C84" s="30">
        <v>22403</v>
      </c>
      <c r="D84" s="98">
        <f>админ!D84+Хурал!D84+Председ!D84+'воинский учет'!D84+Дорожное!D84+'ЖКХ Уличное освещ'!D84+АЛКАГОЛЬ!D84+'СДК (3)'!D84</f>
        <v>0</v>
      </c>
      <c r="E84" s="98">
        <f>админ!E84+Хурал!E84+Председ!E84+'воинский учет'!E84+СДК!E84+Дорожное!E84+'ЖКХ Уличное освещ'!E84+АЛКАГОЛЬ!E84</f>
        <v>0</v>
      </c>
      <c r="F84" s="98">
        <f>админ!F84+Хурал!F84+Председ!F84+'воинский учет'!F84+СДК!F84+Дорожное!F84+'ЖКХ Уличное освещ'!F84+АЛКАГОЛЬ!F84</f>
        <v>0</v>
      </c>
      <c r="G84" s="98">
        <f>админ!G84+Хурал!G84+Председ!G84+'воинский учет'!G84+СДК!G84+Дорожное!G84+'ЖКХ Уличное освещ'!G84+АЛКАГОЛЬ!G84</f>
        <v>0</v>
      </c>
      <c r="H84" s="98">
        <f>админ!H84+Хурал!H84+Председ!H84+'воинский учет'!H84+СДК!H84+Дорожное!H84+'ЖКХ Уличное освещ'!H84+АЛКАГОЛЬ!H84</f>
        <v>0</v>
      </c>
    </row>
    <row r="85" spans="1:8">
      <c r="A85" s="29" t="s">
        <v>89</v>
      </c>
      <c r="B85" s="28"/>
      <c r="C85" s="30" t="s">
        <v>107</v>
      </c>
      <c r="D85" s="98">
        <f>админ!D85+Хурал!D85+Председ!D85+'воинский учет'!D85+Дорожное!D85+'ЖКХ Уличное освещ'!D85+АЛКАГОЛЬ!D85+'СДК (3)'!D85</f>
        <v>0</v>
      </c>
      <c r="E85" s="98">
        <f>админ!E85+Хурал!E85+Председ!E85+'воинский учет'!E85+СДК!E85+Дорожное!E85+'ЖКХ Уличное освещ'!E85+АЛКАГОЛЬ!E85</f>
        <v>0</v>
      </c>
      <c r="F85" s="98">
        <f>админ!F85+Хурал!F85+Председ!F85+'воинский учет'!F85+СДК!F85+Дорожное!F85+'ЖКХ Уличное освещ'!F85+АЛКАГОЛЬ!F85</f>
        <v>0</v>
      </c>
      <c r="G85" s="98">
        <f>админ!G85+Хурал!G85+Председ!G85+'воинский учет'!G85+СДК!G85+Дорожное!G85+'ЖКХ Уличное освещ'!G85+АЛКАГОЛЬ!G85</f>
        <v>0</v>
      </c>
      <c r="H85" s="98">
        <f>админ!H85+Хурал!H85+Председ!H85+'воинский учет'!H85+СДК!H85+Дорожное!H85+'ЖКХ Уличное освещ'!H85+АЛКАГОЛЬ!H85</f>
        <v>0</v>
      </c>
    </row>
    <row r="86" spans="1:8">
      <c r="A86" s="35" t="s">
        <v>108</v>
      </c>
      <c r="B86" s="28">
        <v>225</v>
      </c>
      <c r="C86" s="30">
        <v>22500</v>
      </c>
      <c r="D86" s="98">
        <f>админ!D86+Хурал!D86+Председ!D86+'воинский учет'!D86+Дорожное!D86+'ЖКХ Уличное освещ'!D86+АЛКАГОЛЬ!D86+'СДК (3)'!D86</f>
        <v>3.6</v>
      </c>
      <c r="E86" s="98">
        <f>админ!E86+Хурал!E86+Председ!E86+'воинский учет'!E86+СДК!E86+Дорожное!E86+'ЖКХ Уличное освещ'!E86+АЛКАГОЛЬ!E86</f>
        <v>0.4</v>
      </c>
      <c r="F86" s="98">
        <f>админ!F86+Хурал!F86+Председ!F86+'воинский учет'!F86+СДК!F86+Дорожное!F86+'ЖКХ Уличное освещ'!F86+АЛКАГОЛЬ!F86</f>
        <v>0.4</v>
      </c>
      <c r="G86" s="98">
        <f>админ!G86+Хурал!G86+Председ!G86+'воинский учет'!G86+СДК!G86+Дорожное!G86+'ЖКХ Уличное освещ'!G86+АЛКАГОЛЬ!G86</f>
        <v>0.4</v>
      </c>
      <c r="H86" s="98">
        <f>админ!H86+Хурал!H86+Председ!H86+'воинский учет'!H86+СДК!H86+Дорожное!H86+'ЖКХ Уличное освещ'!H86+АЛКАГОЛЬ!H86</f>
        <v>2.4</v>
      </c>
    </row>
    <row r="87" spans="1:8" ht="30">
      <c r="A87" s="29" t="s">
        <v>109</v>
      </c>
      <c r="B87" s="28"/>
      <c r="C87" s="30">
        <v>22501</v>
      </c>
      <c r="D87" s="98">
        <f>админ!D87+Хурал!D87+Председ!D87+'воинский учет'!D87+Дорожное!D87+'ЖКХ Уличное освещ'!D87+АЛКАГОЛЬ!D87+'СДК (3)'!D87</f>
        <v>0</v>
      </c>
      <c r="E87" s="98">
        <f>админ!E87+Хурал!E87+Председ!E87+'воинский учет'!E87+СДК!E87+Дорожное!E87+'ЖКХ Уличное освещ'!E87+АЛКАГОЛЬ!E87</f>
        <v>0</v>
      </c>
      <c r="F87" s="98">
        <f>админ!F87+Хурал!F87+Председ!F87+'воинский учет'!F87+СДК!F87+Дорожное!F87+'ЖКХ Уличное освещ'!F87+АЛКАГОЛЬ!F87</f>
        <v>0</v>
      </c>
      <c r="G87" s="98">
        <f>админ!G87+Хурал!G87+Председ!G87+'воинский учет'!G87+СДК!G87+Дорожное!G87+'ЖКХ Уличное освещ'!G87+АЛКАГОЛЬ!G87</f>
        <v>0</v>
      </c>
      <c r="H87" s="98">
        <f>админ!H87+Хурал!H87+Председ!H87+'воинский учет'!H87+СДК!H87+Дорожное!H87+'ЖКХ Уличное освещ'!H87+АЛКАГОЛЬ!H87</f>
        <v>0</v>
      </c>
    </row>
    <row r="88" spans="1:8">
      <c r="A88" s="29" t="s">
        <v>110</v>
      </c>
      <c r="B88" s="28"/>
      <c r="C88" s="30">
        <v>22502</v>
      </c>
      <c r="D88" s="98">
        <f>админ!D88+Хурал!D88+Председ!D88+'воинский учет'!D88+Дорожное!D88+'ЖКХ Уличное освещ'!D88+АЛКАГОЛЬ!D88+'СДК (3)'!D88</f>
        <v>2</v>
      </c>
      <c r="E88" s="98">
        <f>админ!E88+Хурал!E88+Председ!E88+'воинский учет'!E88+СДК!E88+Дорожное!E88+'ЖКХ Уличное освещ'!E88+АЛКАГОЛЬ!E88</f>
        <v>0</v>
      </c>
      <c r="F88" s="98">
        <f>админ!F88+Хурал!F88+Председ!F88+'воинский учет'!F88+СДК!F88+Дорожное!F88+'ЖКХ Уличное освещ'!F88+АЛКАГОЛЬ!F88</f>
        <v>0</v>
      </c>
      <c r="G88" s="98">
        <f>админ!G88+Хурал!G88+Председ!G88+'воинский учет'!G88+СДК!G88+Дорожное!G88+'ЖКХ Уличное освещ'!G88+АЛКАГОЛЬ!G88</f>
        <v>0</v>
      </c>
      <c r="H88" s="98">
        <f>админ!H88+Хурал!H88+Председ!H88+'воинский учет'!H88+СДК!H88+Дорожное!H88+'ЖКХ Уличное освещ'!H88+АЛКАГОЛЬ!H88</f>
        <v>2</v>
      </c>
    </row>
    <row r="89" spans="1:8">
      <c r="A89" s="29" t="s">
        <v>111</v>
      </c>
      <c r="B89" s="28"/>
      <c r="C89" s="30">
        <v>22503</v>
      </c>
      <c r="D89" s="98">
        <f>админ!D89+Хурал!D89+Председ!D89+'воинский учет'!D89+Дорожное!D89+'ЖКХ Уличное освещ'!D89+АЛКАГОЛЬ!D89+'СДК (3)'!D89</f>
        <v>0</v>
      </c>
      <c r="E89" s="98">
        <f>админ!E89+Хурал!E89+Председ!E89+'воинский учет'!E89+СДК!E89+Дорожное!E89+'ЖКХ Уличное освещ'!E89+АЛКАГОЛЬ!E89</f>
        <v>0</v>
      </c>
      <c r="F89" s="98">
        <f>админ!F89+Хурал!F89+Председ!F89+'воинский учет'!F89+СДК!F89+Дорожное!F89+'ЖКХ Уличное освещ'!F89+АЛКАГОЛЬ!F89</f>
        <v>0</v>
      </c>
      <c r="G89" s="98">
        <f>админ!G89+Хурал!G89+Председ!G89+'воинский учет'!G89+СДК!G89+Дорожное!G89+'ЖКХ Уличное освещ'!G89+АЛКАГОЛЬ!G89</f>
        <v>0</v>
      </c>
      <c r="H89" s="98">
        <f>админ!H89+Хурал!H89+Председ!H89+'воинский учет'!H89+СДК!H89+Дорожное!H89+'ЖКХ Уличное освещ'!H89+АЛКАГОЛЬ!H89</f>
        <v>0</v>
      </c>
    </row>
    <row r="90" spans="1:8" ht="30">
      <c r="A90" s="29" t="s">
        <v>112</v>
      </c>
      <c r="B90" s="28"/>
      <c r="C90" s="30">
        <v>22504</v>
      </c>
      <c r="D90" s="98">
        <f>админ!D90+Хурал!D90+Председ!D90+'воинский учет'!D90+Дорожное!D90+'ЖКХ Уличное освещ'!D90+АЛКАГОЛЬ!D90+'СДК (3)'!D90</f>
        <v>1.6</v>
      </c>
      <c r="E90" s="98">
        <f>админ!E90+Хурал!E90+Председ!E90+'воинский учет'!E90+СДК!E90+Дорожное!E90+'ЖКХ Уличное освещ'!E90+АЛКАГОЛЬ!E90</f>
        <v>0.4</v>
      </c>
      <c r="F90" s="98">
        <f>админ!F90+Хурал!F90+Председ!F90+'воинский учет'!F90+СДК!F90+Дорожное!F90+'ЖКХ Уличное освещ'!F90+АЛКАГОЛЬ!F90</f>
        <v>0.4</v>
      </c>
      <c r="G90" s="98">
        <f>админ!G90+Хурал!G90+Председ!G90+'воинский учет'!G90+СДК!G90+Дорожное!G90+'ЖКХ Уличное освещ'!G90+АЛКАГОЛЬ!G90</f>
        <v>0.4</v>
      </c>
      <c r="H90" s="98">
        <f>админ!H90+Хурал!H90+Председ!H90+'воинский учет'!H90+СДК!H90+Дорожное!H90+'ЖКХ Уличное освещ'!H90+АЛКАГОЛЬ!H90</f>
        <v>0.4</v>
      </c>
    </row>
    <row r="91" spans="1:8">
      <c r="A91" s="29" t="s">
        <v>290</v>
      </c>
      <c r="B91" s="28"/>
      <c r="C91" s="30">
        <v>22505</v>
      </c>
      <c r="D91" s="98">
        <f>админ!D91+Хурал!D91+Председ!D91+'воинский учет'!D91+Дорожное!D91+'ЖКХ Уличное освещ'!D91+АЛКАГОЛЬ!D91+'СДК (3)'!D91</f>
        <v>0</v>
      </c>
      <c r="E91" s="98">
        <f>админ!E91+Хурал!E91+Председ!E91+'воинский учет'!E91+СДК!E91+Дорожное!E91+'ЖКХ Уличное освещ'!E91+АЛКАГОЛЬ!E91</f>
        <v>0</v>
      </c>
      <c r="F91" s="98">
        <f>админ!F91+Хурал!F91+Председ!F91+'воинский учет'!F91+СДК!F91+Дорожное!F91+'ЖКХ Уличное освещ'!F91+АЛКАГОЛЬ!F91</f>
        <v>0</v>
      </c>
      <c r="G91" s="98">
        <f>админ!G91+Хурал!G91+Председ!G91+'воинский учет'!G91+СДК!G91+Дорожное!G91+'ЖКХ Уличное освещ'!G91+АЛКАГОЛЬ!G91</f>
        <v>0</v>
      </c>
      <c r="H91" s="98">
        <f>админ!H91+Хурал!H91+Председ!H91+'воинский учет'!H91+СДК!H91+Дорожное!H91+'ЖКХ Уличное освещ'!H91+АЛКАГОЛЬ!H91</f>
        <v>0</v>
      </c>
    </row>
    <row r="92" spans="1:8" ht="30">
      <c r="A92" s="29" t="s">
        <v>114</v>
      </c>
      <c r="B92" s="28"/>
      <c r="C92" s="30">
        <v>22506</v>
      </c>
      <c r="D92" s="98">
        <f>админ!D92+Хурал!D92+Председ!D92+'воинский учет'!D92+Дорожное!D92+'ЖКХ Уличное освещ'!D92+АЛКАГОЛЬ!D92+'СДК (3)'!D92</f>
        <v>0</v>
      </c>
      <c r="E92" s="98">
        <f>админ!E92+Хурал!E92+Председ!E92+'воинский учет'!E92+СДК!E92+Дорожное!E92+'ЖКХ Уличное освещ'!E92+АЛКАГОЛЬ!E92</f>
        <v>0</v>
      </c>
      <c r="F92" s="98">
        <f>админ!F92+Хурал!F92+Председ!F92+'воинский учет'!F92+СДК!F92+Дорожное!F92+'ЖКХ Уличное освещ'!F92+АЛКАГОЛЬ!F92</f>
        <v>0</v>
      </c>
      <c r="G92" s="98">
        <f>админ!G92+Хурал!G92+Председ!G92+'воинский учет'!G92+СДК!G92+Дорожное!G92+'ЖКХ Уличное освещ'!G92+АЛКАГОЛЬ!G92</f>
        <v>0</v>
      </c>
      <c r="H92" s="98">
        <f>админ!H92+Хурал!H92+Председ!H92+'воинский учет'!H92+СДК!H92+Дорожное!H92+'ЖКХ Уличное освещ'!H92+АЛКАГОЛЬ!H92</f>
        <v>0</v>
      </c>
    </row>
    <row r="93" spans="1:8" ht="45">
      <c r="A93" s="29" t="s">
        <v>115</v>
      </c>
      <c r="B93" s="28"/>
      <c r="C93" s="30">
        <v>22507</v>
      </c>
      <c r="D93" s="98">
        <f>админ!D93+Хурал!D93+Председ!D93+'воинский учет'!D93+Дорожное!D93+'ЖКХ Уличное освещ'!D93+АЛКАГОЛЬ!D93+'СДК (3)'!D93</f>
        <v>0</v>
      </c>
      <c r="E93" s="98">
        <f>админ!E93+Хурал!E93+Председ!E93+'воинский учет'!E93+СДК!E93+Дорожное!E93+'ЖКХ Уличное освещ'!E93+АЛКАГОЛЬ!E93</f>
        <v>0</v>
      </c>
      <c r="F93" s="98">
        <f>админ!F93+Хурал!F93+Председ!F93+'воинский учет'!F93+СДК!F93+Дорожное!F93+'ЖКХ Уличное освещ'!F93+АЛКАГОЛЬ!F93</f>
        <v>0</v>
      </c>
      <c r="G93" s="98">
        <f>админ!G93+Хурал!G93+Председ!G93+'воинский учет'!G93+СДК!G93+Дорожное!G93+'ЖКХ Уличное освещ'!G93+АЛКАГОЛЬ!G93</f>
        <v>0</v>
      </c>
      <c r="H93" s="98">
        <f>админ!H93+Хурал!H93+Председ!H93+'воинский учет'!H93+СДК!H93+Дорожное!H93+'ЖКХ Уличное освещ'!H93+АЛКАГОЛЬ!H93</f>
        <v>0</v>
      </c>
    </row>
    <row r="94" spans="1:8">
      <c r="A94" s="29" t="s">
        <v>89</v>
      </c>
      <c r="B94" s="28"/>
      <c r="C94" s="30" t="s">
        <v>116</v>
      </c>
      <c r="D94" s="98">
        <f>админ!D94+Хурал!D94+Председ!D94+'воинский учет'!D94+Дорожное!D94+'ЖКХ Уличное освещ'!D94+АЛКАГОЛЬ!D94+'СДК (3)'!D94</f>
        <v>0</v>
      </c>
      <c r="E94" s="98">
        <f>админ!E94+Хурал!E94+Председ!E94+'воинский учет'!E94+СДК!E94+Дорожное!E94+'ЖКХ Уличное освещ'!E94+АЛКАГОЛЬ!E94</f>
        <v>0</v>
      </c>
      <c r="F94" s="98">
        <f>админ!F94+Хурал!F94+Председ!F94+'воинский учет'!F94+СДК!F94+Дорожное!F94+'ЖКХ Уличное освещ'!F94+АЛКАГОЛЬ!F94</f>
        <v>0</v>
      </c>
      <c r="G94" s="98">
        <f>админ!G94+Хурал!G94+Председ!G94+'воинский учет'!G94+СДК!G94+Дорожное!G94+'ЖКХ Уличное освещ'!G94+АЛКАГОЛЬ!G94</f>
        <v>0</v>
      </c>
      <c r="H94" s="98">
        <f>админ!H94+Хурал!H94+Председ!H94+'воинский учет'!H94+СДК!H94+Дорожное!H94+'ЖКХ Уличное освещ'!H94+АЛКАГОЛЬ!H94</f>
        <v>0</v>
      </c>
    </row>
    <row r="95" spans="1:8">
      <c r="A95" s="35" t="s">
        <v>117</v>
      </c>
      <c r="B95" s="28">
        <v>226</v>
      </c>
      <c r="C95" s="30">
        <v>22600</v>
      </c>
      <c r="D95" s="98">
        <f>админ!D95+Хурал!D95+Председ!D95+'воинский учет'!D95+Дорожное!D95+'ЖКХ Уличное освещ'!D95+АЛКАГОЛЬ!D95+'СДК (3)'!D95</f>
        <v>173.67000000000002</v>
      </c>
      <c r="E95" s="98">
        <f>админ!E95+Хурал!E95+Председ!E95+'воинский учет'!E95+СДК!E95+Дорожное!E95+'ЖКХ Уличное освещ'!E95+АЛКАГОЛЬ!E95</f>
        <v>67.717500000000001</v>
      </c>
      <c r="F95" s="98">
        <f>админ!F95+Хурал!F95+Председ!F95+'воинский учет'!F95+СДК!F95+Дорожное!F95+'ЖКХ Уличное освещ'!F95+АЛКАГОЛЬ!F95</f>
        <v>33.317500000000003</v>
      </c>
      <c r="G95" s="98">
        <f>админ!G95+Хурал!G95+Председ!G95+'воинский учет'!G95+СДК!G95+Дорожное!G95+'ЖКХ Уличное освещ'!G95+АЛКАГОЛЬ!G95</f>
        <v>36.317500000000003</v>
      </c>
      <c r="H95" s="98">
        <f>админ!H95+Хурал!H95+Председ!H95+'воинский учет'!H95+СДК!H95+Дорожное!H95+'ЖКХ Уличное освещ'!H95+АЛКАГОЛЬ!H95</f>
        <v>36.317500000000003</v>
      </c>
    </row>
    <row r="96" spans="1:8">
      <c r="A96" s="29" t="s">
        <v>291</v>
      </c>
      <c r="B96" s="28"/>
      <c r="C96" s="30">
        <v>22601</v>
      </c>
      <c r="D96" s="98">
        <f>админ!D96+Хурал!D96+Председ!D96+'воинский учет'!D96+Дорожное!D96+'ЖКХ Уличное освещ'!D96+АЛКАГОЛЬ!D96+'СДК (3)'!D96</f>
        <v>1</v>
      </c>
      <c r="E96" s="98">
        <f>админ!E96+Хурал!E96+Председ!E96+'воинский учет'!E96+СДК!E96+Дорожное!E96+'ЖКХ Уличное освещ'!E96+АЛКАГОЛЬ!E96</f>
        <v>0</v>
      </c>
      <c r="F96" s="98">
        <f>админ!F96+Хурал!F96+Председ!F96+'воинский учет'!F96+СДК!F96+Дорожное!F96+'ЖКХ Уличное освещ'!F96+АЛКАГОЛЬ!F96</f>
        <v>0</v>
      </c>
      <c r="G96" s="98">
        <f>админ!G96+Хурал!G96+Председ!G96+'воинский учет'!G96+СДК!G96+Дорожное!G96+'ЖКХ Уличное освещ'!G96+АЛКАГОЛЬ!G96</f>
        <v>0</v>
      </c>
      <c r="H96" s="98">
        <f>админ!H96+Хурал!H96+Председ!H96+'воинский учет'!H96+СДК!H96+Дорожное!H96+'ЖКХ Уличное освещ'!H96+АЛКАГОЛЬ!H96</f>
        <v>1</v>
      </c>
    </row>
    <row r="97" spans="1:8">
      <c r="A97" s="29" t="s">
        <v>119</v>
      </c>
      <c r="B97" s="28"/>
      <c r="C97" s="30">
        <v>22602</v>
      </c>
      <c r="D97" s="98">
        <f>админ!D97+Хурал!D97+Председ!D97+'воинский учет'!D97+Дорожное!D97+'ЖКХ Уличное освещ'!D97+АЛКАГОЛЬ!D97+'СДК (3)'!D97</f>
        <v>0</v>
      </c>
      <c r="E97" s="98">
        <f>админ!E97+Хурал!E97+Председ!E97+'воинский учет'!E97+СДК!E97+Дорожное!E97+'ЖКХ Уличное освещ'!E97+АЛКАГОЛЬ!E97</f>
        <v>0</v>
      </c>
      <c r="F97" s="98">
        <f>админ!F97+Хурал!F97+Председ!F97+'воинский учет'!F97+СДК!F97+Дорожное!F97+'ЖКХ Уличное освещ'!F97+АЛКАГОЛЬ!F97</f>
        <v>0</v>
      </c>
      <c r="G97" s="98">
        <f>админ!G97+Хурал!G97+Председ!G97+'воинский учет'!G97+СДК!G97+Дорожное!G97+'ЖКХ Уличное освещ'!G97+АЛКАГОЛЬ!G97</f>
        <v>0</v>
      </c>
      <c r="H97" s="98">
        <f>админ!H97+Хурал!H97+Председ!H97+'воинский учет'!H97+СДК!H97+Дорожное!H97+'ЖКХ Уличное освещ'!H97+АЛКАГОЛЬ!H97</f>
        <v>0</v>
      </c>
    </row>
    <row r="98" spans="1:8">
      <c r="A98" s="29" t="s">
        <v>244</v>
      </c>
      <c r="B98" s="28"/>
      <c r="C98" s="30">
        <v>22603</v>
      </c>
      <c r="D98" s="98">
        <f>админ!D98+Хурал!D98+Председ!D98+'воинский учет'!D98+Дорожное!D98+'ЖКХ Уличное освещ'!D98+АЛКАГОЛЬ!D98+'СДК (3)'!D98</f>
        <v>1</v>
      </c>
      <c r="E98" s="98">
        <f>админ!E98+Хурал!E98+Председ!E98+'воинский учет'!E98+СДК!E98+Дорожное!E98+'ЖКХ Уличное освещ'!E98+АЛКАГОЛЬ!E98</f>
        <v>0</v>
      </c>
      <c r="F98" s="98">
        <f>админ!F98+Хурал!F98+Председ!F98+'воинский учет'!F98+СДК!F98+Дорожное!F98+'ЖКХ Уличное освещ'!F98+АЛКАГОЛЬ!F98</f>
        <v>0</v>
      </c>
      <c r="G98" s="98">
        <f>админ!G98+Хурал!G98+Председ!G98+'воинский учет'!G98+СДК!G98+Дорожное!G98+'ЖКХ Уличное освещ'!G98+АЛКАГОЛЬ!G98</f>
        <v>1</v>
      </c>
      <c r="H98" s="98">
        <f>админ!H98+Хурал!H98+Председ!H98+'воинский учет'!H98+СДК!H98+Дорожное!H98+'ЖКХ Уличное освещ'!H98+АЛКАГОЛЬ!H98</f>
        <v>0</v>
      </c>
    </row>
    <row r="99" spans="1:8">
      <c r="A99" s="29" t="s">
        <v>243</v>
      </c>
      <c r="B99" s="28"/>
      <c r="C99" s="30">
        <v>22604</v>
      </c>
      <c r="D99" s="98">
        <f>админ!D99+Хурал!D99+Председ!D99+'воинский учет'!D99+Дорожное!D99+'ЖКХ Уличное освещ'!D99+АЛКАГОЛЬ!D99+'СДК (3)'!D99</f>
        <v>2</v>
      </c>
      <c r="E99" s="98">
        <f>админ!E99+Хурал!E99+Председ!E99+'воинский учет'!E99+СДК!E99+Дорожное!E99+'ЖКХ Уличное освещ'!E99+АЛКАГОЛЬ!E99</f>
        <v>0</v>
      </c>
      <c r="F99" s="98">
        <f>админ!F99+Хурал!F99+Председ!F99+'воинский учет'!F99+СДК!F99+Дорожное!F99+'ЖКХ Уличное освещ'!F99+АЛКАГОЛЬ!F99</f>
        <v>0</v>
      </c>
      <c r="G99" s="98">
        <f>админ!G99+Хурал!G99+Председ!G99+'воинский учет'!G99+СДК!G99+Дорожное!G99+'ЖКХ Уличное освещ'!G99+АЛКАГОЛЬ!G99</f>
        <v>0</v>
      </c>
      <c r="H99" s="98">
        <f>админ!H99+Хурал!H99+Председ!H99+'воинский учет'!H99+СДК!H99+Дорожное!H99+'ЖКХ Уличное освещ'!H99+АЛКАГОЛЬ!H99</f>
        <v>2</v>
      </c>
    </row>
    <row r="100" spans="1:8" ht="30">
      <c r="A100" s="29" t="s">
        <v>292</v>
      </c>
      <c r="B100" s="28"/>
      <c r="C100" s="30">
        <v>22605</v>
      </c>
      <c r="D100" s="98">
        <f>админ!D100+Хурал!D100+Председ!D100+'воинский учет'!D100+Дорожное!D100+'ЖКХ Уличное освещ'!D100+АЛКАГОЛЬ!D100+'СДК (3)'!D100</f>
        <v>0</v>
      </c>
      <c r="E100" s="98">
        <f>админ!E100+Хурал!E100+Председ!E100+'воинский учет'!E100+СДК!E100+Дорожное!E100+'ЖКХ Уличное освещ'!E100+АЛКАГОЛЬ!E100</f>
        <v>0</v>
      </c>
      <c r="F100" s="98">
        <f>админ!F100+Хурал!F100+Председ!F100+'воинский учет'!F100+СДК!F100+Дорожное!F100+'ЖКХ Уличное освещ'!F100+АЛКАГОЛЬ!F100</f>
        <v>0</v>
      </c>
      <c r="G100" s="98">
        <f>админ!G100+Хурал!G100+Председ!G100+'воинский учет'!G100+СДК!G100+Дорожное!G100+'ЖКХ Уличное освещ'!G100+АЛКАГОЛЬ!G100</f>
        <v>0</v>
      </c>
      <c r="H100" s="98">
        <f>админ!H100+Хурал!H100+Председ!H100+'воинский учет'!H100+СДК!H100+Дорожное!H100+'ЖКХ Уличное освещ'!H100+АЛКАГОЛЬ!H100</f>
        <v>0</v>
      </c>
    </row>
    <row r="101" spans="1:8" ht="30">
      <c r="A101" s="29" t="s">
        <v>293</v>
      </c>
      <c r="B101" s="28"/>
      <c r="C101" s="30">
        <v>22606</v>
      </c>
      <c r="D101" s="98">
        <f>админ!D101+Хурал!D101+Председ!D101+'воинский учет'!D101+Дорожное!D101+'ЖКХ Уличное освещ'!D101+АЛКАГОЛЬ!D101+'СДК (3)'!D101</f>
        <v>1</v>
      </c>
      <c r="E101" s="98">
        <f>админ!E101+Хурал!E101+Председ!E101+'воинский учет'!E101+СДК!E101+Дорожное!E101+'ЖКХ Уличное освещ'!E101+АЛКАГОЛЬ!E101</f>
        <v>0</v>
      </c>
      <c r="F101" s="98">
        <f>админ!F101+Хурал!F101+Председ!F101+'воинский учет'!F101+СДК!F101+Дорожное!F101+'ЖКХ Уличное освещ'!F101+АЛКАГОЛЬ!F101</f>
        <v>0</v>
      </c>
      <c r="G101" s="98">
        <f>админ!G101+Хурал!G101+Председ!G101+'воинский учет'!G101+СДК!G101+Дорожное!G101+'ЖКХ Уличное освещ'!G101+АЛКАГОЛЬ!G101</f>
        <v>1</v>
      </c>
      <c r="H101" s="98">
        <f>админ!H101+Хурал!H101+Председ!H101+'воинский учет'!H101+СДК!H101+Дорожное!H101+'ЖКХ Уличное освещ'!H101+АЛКАГОЛЬ!H101</f>
        <v>0</v>
      </c>
    </row>
    <row r="102" spans="1:8">
      <c r="A102" s="29" t="s">
        <v>294</v>
      </c>
      <c r="B102" s="28"/>
      <c r="C102" s="30">
        <v>22607</v>
      </c>
      <c r="D102" s="98">
        <f>админ!D103+Хурал!D102+Председ!D102+'воинский учет'!D102+Дорожное!D102+'ЖКХ Уличное освещ'!D102+АЛКАГОЛЬ!D102+'СДК (3)'!D102</f>
        <v>1</v>
      </c>
      <c r="E102" s="98">
        <f>админ!E103+Хурал!E102+Председ!E102+'воинский учет'!E102+СДК!E102+Дорожное!E102+'ЖКХ Уличное освещ'!E102+АЛКАГОЛЬ!E102</f>
        <v>1</v>
      </c>
      <c r="F102" s="98">
        <f>админ!F103+Хурал!F102+Председ!F102+'воинский учет'!F102+СДК!F102+Дорожное!F102+'ЖКХ Уличное освещ'!F102+АЛКАГОЛЬ!F102</f>
        <v>0</v>
      </c>
      <c r="G102" s="98">
        <f>админ!G103+Хурал!G102+Председ!G102+'воинский учет'!G102+СДК!G102+Дорожное!G102+'ЖКХ Уличное освещ'!G102+АЛКАГОЛЬ!G102</f>
        <v>0</v>
      </c>
      <c r="H102" s="98">
        <f>админ!H103+Хурал!H102+Председ!H102+'воинский учет'!H102+СДК!H102+Дорожное!H102+'ЖКХ Уличное освещ'!H102+АЛКАГОЛЬ!H102</f>
        <v>0</v>
      </c>
    </row>
    <row r="103" spans="1:8" ht="45">
      <c r="A103" s="29" t="s">
        <v>295</v>
      </c>
      <c r="B103" s="28"/>
      <c r="C103" s="30">
        <v>22608</v>
      </c>
      <c r="D103" s="98">
        <f>админ!D104+Хурал!D103+Председ!D103+'воинский учет'!D103+Дорожное!D103+'ЖКХ Уличное освещ'!D103+АЛКАГОЛЬ!D103+'СДК (3)'!D103</f>
        <v>1</v>
      </c>
      <c r="E103" s="98">
        <f>админ!E104+Хурал!E103+Председ!E103+'воинский учет'!E103+СДК!E103+Дорожное!E103+'ЖКХ Уличное освещ'!E103+АЛКАГОЛЬ!E103</f>
        <v>0</v>
      </c>
      <c r="F103" s="98">
        <f>админ!F104+Хурал!F103+Председ!F103+'воинский учет'!F103+СДК!F103+Дорожное!F103+'ЖКХ Уличное освещ'!F103+АЛКАГОЛЬ!F103</f>
        <v>0</v>
      </c>
      <c r="G103" s="98">
        <f>админ!G104+Хурал!G103+Председ!G103+'воинский учет'!G103+СДК!G103+Дорожное!G103+'ЖКХ Уличное освещ'!G103+АЛКАГОЛЬ!G103</f>
        <v>1</v>
      </c>
      <c r="H103" s="98">
        <f>админ!H104+Хурал!H103+Председ!H103+'воинский учет'!H103+СДК!H103+Дорожное!H103+'ЖКХ Уличное освещ'!H103+АЛКАГОЛЬ!H103</f>
        <v>0</v>
      </c>
    </row>
    <row r="104" spans="1:8">
      <c r="A104" s="29" t="s">
        <v>126</v>
      </c>
      <c r="B104" s="28"/>
      <c r="C104" s="30" t="s">
        <v>127</v>
      </c>
      <c r="D104" s="98">
        <f>админ!D105+Хурал!D104+Председ!D104+'воинский учет'!D104+Дорожное!D104+'ЖКХ Уличное освещ'!D104+АЛКАГОЛЬ!D104+'СДК (3)'!D104</f>
        <v>1.7999999999999998</v>
      </c>
      <c r="E104" s="98">
        <f>админ!E105+Хурал!E104+Председ!E104+'воинский учет'!E104+СДК!E104+Дорожное!E104+'ЖКХ Уличное освещ'!E104+АЛКАГОЛЬ!E104</f>
        <v>0</v>
      </c>
      <c r="F104" s="98">
        <f>админ!F105+Хурал!F104+Председ!F104+'воинский учет'!F104+СДК!F104+Дорожное!F104+'ЖКХ Уличное освещ'!F104+АЛКАГОЛЬ!F104</f>
        <v>0.6</v>
      </c>
      <c r="G104" s="98">
        <f>админ!G105+Хурал!G104+Председ!G104+'воинский учет'!G104+СДК!G104+Дорожное!G104+'ЖКХ Уличное освещ'!G104+АЛКАГОЛЬ!G104</f>
        <v>0.6</v>
      </c>
      <c r="H104" s="98">
        <f>админ!H105+Хурал!H104+Председ!H104+'воинский учет'!H104+СДК!H104+Дорожное!H104+'ЖКХ Уличное освещ'!H104+АЛКАГОЛЬ!H104</f>
        <v>0.6</v>
      </c>
    </row>
    <row r="105" spans="1:8">
      <c r="A105" s="29" t="s">
        <v>128</v>
      </c>
      <c r="B105" s="28"/>
      <c r="C105" s="30" t="s">
        <v>129</v>
      </c>
      <c r="D105" s="98">
        <f>админ!D109+Хурал!D105+Председ!D105+'воинский учет'!D105+Дорожное!D105+'ЖКХ Уличное освещ'!D105+АЛКАГОЛЬ!D105+'СДК (3)'!D105</f>
        <v>130.87</v>
      </c>
      <c r="E105" s="98">
        <f>админ!E109+Хурал!E105+Председ!E105+'воинский учет'!E105+СДК!E105+Дорожное!E105+'ЖКХ Уличное освещ'!E105+АЛКАГОЛЬ!E105</f>
        <v>32.717500000000001</v>
      </c>
      <c r="F105" s="98">
        <f>админ!F109+Хурал!F105+Председ!F105+'воинский учет'!F105+СДК!F105+Дорожное!F105+'ЖКХ Уличное освещ'!F105+АЛКАГОЛЬ!F105</f>
        <v>32.717500000000001</v>
      </c>
      <c r="G105" s="98">
        <f>админ!G109+Хурал!G105+Председ!G105+'воинский учет'!G105+СДК!G105+Дорожное!G105+'ЖКХ Уличное освещ'!G105+АЛКАГОЛЬ!G105</f>
        <v>32.717500000000001</v>
      </c>
      <c r="H105" s="98">
        <f>админ!H109+Хурал!H105+Председ!H105+'воинский учет'!H105+СДК!H105+Дорожное!H105+'ЖКХ Уличное освещ'!H105+АЛКАГОЛЬ!H105</f>
        <v>32.717500000000001</v>
      </c>
    </row>
    <row r="106" spans="1:8">
      <c r="A106" s="33" t="s">
        <v>130</v>
      </c>
      <c r="B106" s="23">
        <v>230</v>
      </c>
      <c r="C106" s="34">
        <v>23000</v>
      </c>
      <c r="D106" s="98">
        <f>админ!D110+Хурал!D106+Председ!D106+'воинский учет'!D106+Дорожное!D106+'ЖКХ Уличное освещ'!D106+АЛКАГОЛЬ!D106+'СДК (3)'!D106</f>
        <v>0</v>
      </c>
      <c r="E106" s="98">
        <f>админ!E110+Хурал!E106+Председ!E106+'воинский учет'!E106+СДК!E106+Дорожное!E106+'ЖКХ Уличное освещ'!E106+АЛКАГОЛЬ!E106</f>
        <v>0</v>
      </c>
      <c r="F106" s="98">
        <f>админ!F110+Хурал!F106+Председ!F106+'воинский учет'!F106+СДК!F106+Дорожное!F106+'ЖКХ Уличное освещ'!F106+АЛКАГОЛЬ!F106</f>
        <v>0</v>
      </c>
      <c r="G106" s="98">
        <f>админ!G110+Хурал!G106+Председ!G106+'воинский учет'!G106+СДК!G106+Дорожное!G106+'ЖКХ Уличное освещ'!G106+АЛКАГОЛЬ!G106</f>
        <v>0</v>
      </c>
      <c r="H106" s="98">
        <f>админ!H110+Хурал!H106+Председ!H106+'воинский учет'!H106+СДК!H106+Дорожное!H106+'ЖКХ Уличное освещ'!H106+АЛКАГОЛЬ!H106</f>
        <v>0</v>
      </c>
    </row>
    <row r="107" spans="1:8">
      <c r="A107" s="35" t="s">
        <v>131</v>
      </c>
      <c r="B107" s="28">
        <v>231</v>
      </c>
      <c r="C107" s="30">
        <v>23100</v>
      </c>
      <c r="D107" s="98">
        <f>админ!D111+Хурал!D107+Председ!D107+'воинский учет'!D107+Дорожное!D107+'ЖКХ Уличное освещ'!D107+АЛКАГОЛЬ!D107+'СДК (3)'!D107</f>
        <v>0</v>
      </c>
      <c r="E107" s="98">
        <f>админ!E111+Хурал!E107+Председ!E107+'воинский учет'!E107+СДК!E107+Дорожное!E107+'ЖКХ Уличное освещ'!E107+АЛКАГОЛЬ!E107</f>
        <v>0</v>
      </c>
      <c r="F107" s="98">
        <f>админ!F111+Хурал!F107+Председ!F107+'воинский учет'!F107+СДК!F107+Дорожное!F107+'ЖКХ Уличное освещ'!F107+АЛКАГОЛЬ!F107</f>
        <v>0</v>
      </c>
      <c r="G107" s="98">
        <f>админ!G111+Хурал!G107+Председ!G107+'воинский учет'!G107+СДК!G107+Дорожное!G107+'ЖКХ Уличное освещ'!G107+АЛКАГОЛЬ!G107</f>
        <v>0</v>
      </c>
      <c r="H107" s="98">
        <f>админ!H111+Хурал!H107+Председ!H107+'воинский учет'!H107+СДК!H107+Дорожное!H107+'ЖКХ Уличное освещ'!H107+АЛКАГОЛЬ!H107</f>
        <v>0</v>
      </c>
    </row>
    <row r="108" spans="1:8">
      <c r="A108" s="35" t="s">
        <v>132</v>
      </c>
      <c r="B108" s="28">
        <v>232</v>
      </c>
      <c r="C108" s="30">
        <v>23200</v>
      </c>
      <c r="D108" s="98">
        <f>админ!D112+Хурал!D108+Председ!D108+'воинский учет'!D108+Дорожное!D108+'ЖКХ Уличное освещ'!D108+АЛКАГОЛЬ!D108+'СДК (3)'!D108</f>
        <v>0</v>
      </c>
      <c r="E108" s="98">
        <f>админ!E112+Хурал!E108+Председ!E108+'воинский учет'!E108+СДК!E108+Дорожное!E108+'ЖКХ Уличное освещ'!E108+АЛКАГОЛЬ!E108</f>
        <v>0</v>
      </c>
      <c r="F108" s="98">
        <f>админ!F112+Хурал!F108+Председ!F108+'воинский учет'!F108+СДК!F108+Дорожное!F108+'ЖКХ Уличное освещ'!F108+АЛКАГОЛЬ!F108</f>
        <v>0</v>
      </c>
      <c r="G108" s="98">
        <f>админ!G112+Хурал!G108+Председ!G108+'воинский учет'!G108+СДК!G108+Дорожное!G108+'ЖКХ Уличное освещ'!G108+АЛКАГОЛЬ!G108</f>
        <v>0</v>
      </c>
      <c r="H108" s="98">
        <f>админ!H112+Хурал!H108+Председ!H108+'воинский учет'!H108+СДК!H108+Дорожное!H108+'ЖКХ Уличное освещ'!H108+АЛКАГОЛЬ!H108</f>
        <v>0</v>
      </c>
    </row>
    <row r="109" spans="1:8" ht="15.75" customHeight="1">
      <c r="A109" s="33" t="s">
        <v>133</v>
      </c>
      <c r="B109" s="23">
        <v>240</v>
      </c>
      <c r="C109" s="34">
        <v>24000</v>
      </c>
      <c r="D109" s="98">
        <f>админ!D113+Хурал!D109+Председ!D109+'воинский учет'!D109+Дорожное!D109+'ЖКХ Уличное освещ'!D109+АЛКАГОЛЬ!D109+'СДК (3)'!D109</f>
        <v>0</v>
      </c>
      <c r="E109" s="98">
        <f>админ!E113+Хурал!E109+Председ!E109+'воинский учет'!E109+СДК!E109+Дорожное!E109+'ЖКХ Уличное освещ'!E109+АЛКАГОЛЬ!E109</f>
        <v>0</v>
      </c>
      <c r="F109" s="98">
        <f>админ!F113+Хурал!F109+Председ!F109+'воинский учет'!F109+СДК!F109+Дорожное!F109+'ЖКХ Уличное освещ'!F109+АЛКАГОЛЬ!F109</f>
        <v>0</v>
      </c>
      <c r="G109" s="98">
        <f>админ!G113+Хурал!G109+Председ!G109+'воинский учет'!G109+СДК!G109+Дорожное!G109+'ЖКХ Уличное освещ'!G109+АЛКАГОЛЬ!G109</f>
        <v>0</v>
      </c>
      <c r="H109" s="98">
        <f>админ!H113+Хурал!H109+Председ!H109+'воинский учет'!H109+СДК!H109+Дорожное!H109+'ЖКХ Уличное освещ'!H109+АЛКАГОЛЬ!H109</f>
        <v>0</v>
      </c>
    </row>
    <row r="110" spans="1:8" ht="31.5">
      <c r="A110" s="35" t="s">
        <v>134</v>
      </c>
      <c r="B110" s="28">
        <v>241</v>
      </c>
      <c r="C110" s="30">
        <v>24100</v>
      </c>
      <c r="D110" s="98">
        <f>админ!D114+Хурал!D110+Председ!D110+'воинский учет'!D110+Дорожное!D110+'ЖКХ Уличное освещ'!D110+АЛКАГОЛЬ!D110+'СДК (3)'!D110</f>
        <v>0</v>
      </c>
      <c r="E110" s="98">
        <f>админ!E114+Хурал!E110+Председ!E110+'воинский учет'!E110+СДК!E110+Дорожное!E110+'ЖКХ Уличное освещ'!E110+АЛКАГОЛЬ!E110</f>
        <v>0</v>
      </c>
      <c r="F110" s="98">
        <f>админ!F114+Хурал!F110+Председ!F110+'воинский учет'!F110+СДК!F110+Дорожное!F110+'ЖКХ Уличное освещ'!F110+АЛКАГОЛЬ!F110</f>
        <v>0</v>
      </c>
      <c r="G110" s="98">
        <f>админ!G114+Хурал!G110+Председ!G110+'воинский учет'!G110+СДК!G110+Дорожное!G110+'ЖКХ Уличное освещ'!G110+АЛКАГОЛЬ!G110</f>
        <v>0</v>
      </c>
      <c r="H110" s="98">
        <f>админ!H114+Хурал!H110+Председ!H110+'воинский учет'!H110+СДК!H110+Дорожное!H110+'ЖКХ Уличное освещ'!H110+АЛКАГОЛЬ!H110</f>
        <v>0</v>
      </c>
    </row>
    <row r="111" spans="1:8" ht="30" customHeight="1">
      <c r="A111" s="35" t="s">
        <v>135</v>
      </c>
      <c r="B111" s="28">
        <v>242</v>
      </c>
      <c r="C111" s="30">
        <v>24200</v>
      </c>
      <c r="D111" s="98">
        <f>админ!D115+Хурал!D111+Председ!D111+'воинский учет'!D111+Дорожное!D111+'ЖКХ Уличное освещ'!D111+АЛКАГОЛЬ!D111+'СДК (3)'!D111</f>
        <v>0</v>
      </c>
      <c r="E111" s="98">
        <f>админ!E115+Хурал!E111+Председ!E111+'воинский учет'!E111+СДК!E111+Дорожное!E111+'ЖКХ Уличное освещ'!E111+АЛКАГОЛЬ!E111</f>
        <v>0</v>
      </c>
      <c r="F111" s="98">
        <f>админ!F115+Хурал!F111+Председ!F111+'воинский учет'!F111+СДК!F111+Дорожное!F111+'ЖКХ Уличное освещ'!F111+АЛКАГОЛЬ!F111</f>
        <v>0</v>
      </c>
      <c r="G111" s="98">
        <f>админ!G115+Хурал!G111+Председ!G111+'воинский учет'!G111+СДК!G111+Дорожное!G111+'ЖКХ Уличное освещ'!G111+АЛКАГОЛЬ!G111</f>
        <v>0</v>
      </c>
      <c r="H111" s="98">
        <f>админ!H115+Хурал!H111+Председ!H111+'воинский учет'!H111+СДК!H111+Дорожное!H111+'ЖКХ Уличное освещ'!H111+АЛКАГОЛЬ!H111</f>
        <v>0</v>
      </c>
    </row>
    <row r="112" spans="1:8">
      <c r="A112" s="33" t="s">
        <v>136</v>
      </c>
      <c r="B112" s="23">
        <v>250</v>
      </c>
      <c r="C112" s="34" t="s">
        <v>137</v>
      </c>
      <c r="D112" s="98">
        <f>админ!D116+Хурал!D112+Председ!D112+'воинский учет'!D112+Дорожное!D112+'ЖКХ Уличное освещ'!D112+АЛКАГОЛЬ!D112+'СДК (3)'!D112</f>
        <v>0</v>
      </c>
      <c r="E112" s="98">
        <f>админ!E116+Хурал!E112+Председ!E112+'воинский учет'!E112+СДК!E112+Дорожное!E112+'ЖКХ Уличное освещ'!E112+АЛКАГОЛЬ!E112</f>
        <v>0</v>
      </c>
      <c r="F112" s="98">
        <f>админ!F116+Хурал!F112+Председ!F112+'воинский учет'!F112+СДК!F112+Дорожное!F112+'ЖКХ Уличное освещ'!F112+АЛКАГОЛЬ!F112</f>
        <v>0</v>
      </c>
      <c r="G112" s="98">
        <f>админ!G116+Хурал!G112+Председ!G112+'воинский учет'!G112+СДК!G112+Дорожное!G112+'ЖКХ Уличное освещ'!G112+АЛКАГОЛЬ!G112</f>
        <v>0</v>
      </c>
      <c r="H112" s="98">
        <f>админ!H116+Хурал!H112+Председ!H112+'воинский учет'!H112+СДК!H112+Дорожное!H112+'ЖКХ Уличное освещ'!H112+АЛКАГОЛЬ!H112</f>
        <v>0</v>
      </c>
    </row>
    <row r="113" spans="1:8">
      <c r="A113" s="35" t="s">
        <v>138</v>
      </c>
      <c r="B113" s="28">
        <v>251</v>
      </c>
      <c r="C113" s="30" t="s">
        <v>139</v>
      </c>
      <c r="D113" s="98">
        <f>админ!D117+Хурал!D113+Председ!D113+'воинский учет'!D113+Дорожное!D113+'ЖКХ Уличное освещ'!D113+АЛКАГОЛЬ!D113+'СДК (3)'!D113</f>
        <v>0</v>
      </c>
      <c r="E113" s="98">
        <f>админ!E117+Хурал!E113+Председ!E113+'воинский учет'!E113+СДК!E113+Дорожное!E113+'ЖКХ Уличное освещ'!E113+АЛКАГОЛЬ!E113</f>
        <v>0</v>
      </c>
      <c r="F113" s="98">
        <f>админ!F117+Хурал!F113+Председ!F113+'воинский учет'!F113+СДК!F113+Дорожное!F113+'ЖКХ Уличное освещ'!F113+АЛКАГОЛЬ!F113</f>
        <v>0</v>
      </c>
      <c r="G113" s="98">
        <f>админ!G117+Хурал!G113+Председ!G113+'воинский учет'!G113+СДК!G113+Дорожное!G113+'ЖКХ Уличное освещ'!G113+АЛКАГОЛЬ!G113</f>
        <v>0</v>
      </c>
      <c r="H113" s="98">
        <f>админ!H117+Хурал!H113+Председ!H113+'воинский учет'!H113+СДК!H113+Дорожное!H113+'ЖКХ Уличное освещ'!H113+АЛКАГОЛЬ!H113</f>
        <v>0</v>
      </c>
    </row>
    <row r="114" spans="1:8" ht="31.5">
      <c r="A114" s="35" t="s">
        <v>140</v>
      </c>
      <c r="B114" s="28">
        <v>252</v>
      </c>
      <c r="C114" s="30" t="s">
        <v>141</v>
      </c>
      <c r="D114" s="98">
        <f>админ!D118+Хурал!D114+Председ!D114+'воинский учет'!D114+Дорожное!D114+'ЖКХ Уличное освещ'!D114+АЛКАГОЛЬ!D114+'СДК (3)'!D114</f>
        <v>0</v>
      </c>
      <c r="E114" s="98">
        <f>админ!E118+Хурал!E114+Председ!E114+'воинский учет'!E114+СДК!E114+Дорожное!E114+'ЖКХ Уличное освещ'!E114+АЛКАГОЛЬ!E114</f>
        <v>0</v>
      </c>
      <c r="F114" s="98">
        <f>админ!F118+Хурал!F114+Председ!F114+'воинский учет'!F114+СДК!F114+Дорожное!F114+'ЖКХ Уличное освещ'!F114+АЛКАГОЛЬ!F114</f>
        <v>0</v>
      </c>
      <c r="G114" s="98">
        <f>админ!G118+Хурал!G114+Председ!G114+'воинский учет'!G114+СДК!G114+Дорожное!G114+'ЖКХ Уличное освещ'!G114+АЛКАГОЛЬ!G114</f>
        <v>0</v>
      </c>
      <c r="H114" s="98">
        <f>админ!H118+Хурал!H114+Председ!H114+'воинский учет'!H114+СДК!H114+Дорожное!H114+'ЖКХ Уличное освещ'!H114+АЛКАГОЛЬ!H114</f>
        <v>0</v>
      </c>
    </row>
    <row r="115" spans="1:8">
      <c r="A115" s="35" t="s">
        <v>142</v>
      </c>
      <c r="B115" s="28">
        <v>253</v>
      </c>
      <c r="C115" s="30" t="s">
        <v>143</v>
      </c>
      <c r="D115" s="98">
        <f>админ!D119+Хурал!D115+Председ!D115+'воинский учет'!D115+Дорожное!D115+'ЖКХ Уличное освещ'!D115+АЛКАГОЛЬ!D115+'СДК (3)'!D115</f>
        <v>0</v>
      </c>
      <c r="E115" s="98">
        <f>админ!E119+Хурал!E115+Председ!E115+'воинский учет'!E115+СДК!E115+Дорожное!E115+'ЖКХ Уличное освещ'!E115+АЛКАГОЛЬ!E115</f>
        <v>0</v>
      </c>
      <c r="F115" s="98">
        <f>админ!F119+Хурал!F115+Председ!F115+'воинский учет'!F115+СДК!F115+Дорожное!F115+'ЖКХ Уличное освещ'!F115+АЛКАГОЛЬ!F115</f>
        <v>0</v>
      </c>
      <c r="G115" s="98">
        <f>админ!G119+Хурал!G115+Председ!G115+'воинский учет'!G115+СДК!G115+Дорожное!G115+'ЖКХ Уличное освещ'!G115+АЛКАГОЛЬ!G115</f>
        <v>0</v>
      </c>
      <c r="H115" s="98">
        <f>админ!H119+Хурал!H115+Председ!H115+'воинский учет'!H115+СДК!H115+Дорожное!H115+'ЖКХ Уличное освещ'!H115+АЛКАГОЛЬ!H115</f>
        <v>0</v>
      </c>
    </row>
    <row r="116" spans="1:8">
      <c r="A116" s="33" t="s">
        <v>144</v>
      </c>
      <c r="B116" s="23">
        <v>260</v>
      </c>
      <c r="C116" s="34">
        <v>26000</v>
      </c>
      <c r="D116" s="98">
        <f>админ!D120+Хурал!D116+Председ!D116+'воинский учет'!D116+Дорожное!D116+'ЖКХ Уличное освещ'!D116+АЛКАГОЛЬ!D116+'СДК (3)'!D116</f>
        <v>0</v>
      </c>
      <c r="E116" s="98">
        <f>админ!E120+Хурал!E116+Председ!E116+'воинский учет'!E116+СДК!E116+Дорожное!E116+'ЖКХ Уличное освещ'!E116+АЛКАГОЛЬ!E116</f>
        <v>0</v>
      </c>
      <c r="F116" s="98">
        <f>админ!F120+Хурал!F116+Председ!F116+'воинский учет'!F116+СДК!F116+Дорожное!F116+'ЖКХ Уличное освещ'!F116+АЛКАГОЛЬ!F116</f>
        <v>0</v>
      </c>
      <c r="G116" s="98">
        <f>админ!G120+Хурал!G116+Председ!G116+'воинский учет'!G116+СДК!G116+Дорожное!G116+'ЖКХ Уличное освещ'!G116+АЛКАГОЛЬ!G116</f>
        <v>0</v>
      </c>
      <c r="H116" s="98">
        <f>админ!H120+Хурал!H116+Председ!H116+'воинский учет'!H116+СДК!H116+Дорожное!H116+'ЖКХ Уличное освещ'!H116+АЛКАГОЛЬ!H116</f>
        <v>0</v>
      </c>
    </row>
    <row r="117" spans="1:8" ht="31.5">
      <c r="A117" s="35" t="s">
        <v>145</v>
      </c>
      <c r="B117" s="28">
        <v>261</v>
      </c>
      <c r="C117" s="30">
        <v>26100</v>
      </c>
      <c r="D117" s="98">
        <f>админ!D121+Хурал!D117+Председ!D117+'воинский учет'!D117+Дорожное!D117+'ЖКХ Уличное освещ'!D117+АЛКАГОЛЬ!D117+'СДК (3)'!D117</f>
        <v>0</v>
      </c>
      <c r="E117" s="98">
        <f>админ!E121+Хурал!E117+Председ!E117+'воинский учет'!E117+СДК!E117+Дорожное!E117+'ЖКХ Уличное освещ'!E117+АЛКАГОЛЬ!E117</f>
        <v>0</v>
      </c>
      <c r="F117" s="98">
        <f>админ!F121+Хурал!F117+Председ!F117+'воинский учет'!F117+СДК!F117+Дорожное!F117+'ЖКХ Уличное освещ'!F117+АЛКАГОЛЬ!F117</f>
        <v>0</v>
      </c>
      <c r="G117" s="98">
        <f>админ!G121+Хурал!G117+Председ!G117+'воинский учет'!G117+СДК!G117+Дорожное!G117+'ЖКХ Уличное освещ'!G117+АЛКАГОЛЬ!G117</f>
        <v>0</v>
      </c>
      <c r="H117" s="98">
        <f>админ!H121+Хурал!H117+Председ!H117+'воинский учет'!H117+СДК!H117+Дорожное!H117+'ЖКХ Уличное освещ'!H117+АЛКАГОЛЬ!H117</f>
        <v>0</v>
      </c>
    </row>
    <row r="118" spans="1:8">
      <c r="A118" s="35" t="s">
        <v>146</v>
      </c>
      <c r="B118" s="28">
        <v>262</v>
      </c>
      <c r="C118" s="30">
        <v>26200</v>
      </c>
      <c r="D118" s="98">
        <f>админ!D122+Хурал!D118+Председ!D118+'воинский учет'!D118+Дорожное!D118+'ЖКХ Уличное освещ'!D118+АЛКАГОЛЬ!D118+'СДК (3)'!D118</f>
        <v>0</v>
      </c>
      <c r="E118" s="98">
        <f>админ!E122+Хурал!E118+Председ!E118+'воинский учет'!E118+СДК!E118+Дорожное!E118+'ЖКХ Уличное освещ'!E118+АЛКАГОЛЬ!E118</f>
        <v>0</v>
      </c>
      <c r="F118" s="98">
        <f>админ!F122+Хурал!F118+Председ!F118+'воинский учет'!F118+СДК!F118+Дорожное!F118+'ЖКХ Уличное освещ'!F118+АЛКАГОЛЬ!F118</f>
        <v>0</v>
      </c>
      <c r="G118" s="98">
        <f>админ!G122+Хурал!G118+Председ!G118+'воинский учет'!G118+СДК!G118+Дорожное!G118+'ЖКХ Уличное освещ'!G118+АЛКАГОЛЬ!G118</f>
        <v>0</v>
      </c>
      <c r="H118" s="98">
        <f>админ!H122+Хурал!H118+Председ!H118+'воинский учет'!H118+СДК!H118+Дорожное!H118+'ЖКХ Уличное освещ'!H118+АЛКАГОЛЬ!H118</f>
        <v>0</v>
      </c>
    </row>
    <row r="119" spans="1:8">
      <c r="A119" s="29" t="s">
        <v>147</v>
      </c>
      <c r="B119" s="28"/>
      <c r="C119" s="30">
        <v>26201</v>
      </c>
      <c r="D119" s="98">
        <f>админ!D123+Хурал!D119+Председ!D119+'воинский учет'!D119+Дорожное!D119+'ЖКХ Уличное освещ'!D119+АЛКАГОЛЬ!D119+'СДК (3)'!D119</f>
        <v>0</v>
      </c>
      <c r="E119" s="98">
        <f>админ!E123+Хурал!E119+Председ!E119+'воинский учет'!E119+СДК!E119+Дорожное!E119+'ЖКХ Уличное освещ'!E119+АЛКАГОЛЬ!E119</f>
        <v>0</v>
      </c>
      <c r="F119" s="98">
        <f>админ!F123+Хурал!F119+Председ!F119+'воинский учет'!F119+СДК!F119+Дорожное!F119+'ЖКХ Уличное освещ'!F119+АЛКАГОЛЬ!F119</f>
        <v>0</v>
      </c>
      <c r="G119" s="98">
        <f>админ!G123+Хурал!G119+Председ!G119+'воинский учет'!G119+СДК!G119+Дорожное!G119+'ЖКХ Уличное освещ'!G119+АЛКАГОЛЬ!G119</f>
        <v>0</v>
      </c>
      <c r="H119" s="98">
        <f>админ!H123+Хурал!H119+Председ!H119+'воинский учет'!H119+СДК!H119+Дорожное!H119+'ЖКХ Уличное освещ'!H119+АЛКАГОЛЬ!H119</f>
        <v>0</v>
      </c>
    </row>
    <row r="120" spans="1:8" ht="31.5">
      <c r="A120" s="35" t="s">
        <v>148</v>
      </c>
      <c r="B120" s="28">
        <v>263</v>
      </c>
      <c r="C120" s="30" t="s">
        <v>149</v>
      </c>
      <c r="D120" s="98">
        <f>админ!D124+Хурал!D120+Председ!D120+'воинский учет'!D120+Дорожное!D120+'ЖКХ Уличное освещ'!D120+АЛКАГОЛЬ!D120+'СДК (3)'!D120</f>
        <v>0</v>
      </c>
      <c r="E120" s="98">
        <f>админ!E124+Хурал!E120+Председ!E120+'воинский учет'!E120+СДК!E120+Дорожное!E120+'ЖКХ Уличное освещ'!E120+АЛКАГОЛЬ!E120</f>
        <v>0</v>
      </c>
      <c r="F120" s="98">
        <f>админ!F124+Хурал!F120+Председ!F120+'воинский учет'!F120+СДК!F120+Дорожное!F120+'ЖКХ Уличное освещ'!F120+АЛКАГОЛЬ!F120</f>
        <v>0</v>
      </c>
      <c r="G120" s="98">
        <f>админ!G124+Хурал!G120+Председ!G120+'воинский учет'!G120+СДК!G120+Дорожное!G120+'ЖКХ Уличное освещ'!G120+АЛКАГОЛЬ!G120</f>
        <v>0</v>
      </c>
      <c r="H120" s="98">
        <f>админ!H124+Хурал!H120+Председ!H120+'воинский учет'!H120+СДК!H120+Дорожное!H120+'ЖКХ Уличное освещ'!H120+АЛКАГОЛЬ!H120</f>
        <v>0</v>
      </c>
    </row>
    <row r="121" spans="1:8">
      <c r="A121" s="33" t="s">
        <v>150</v>
      </c>
      <c r="B121" s="23">
        <v>290</v>
      </c>
      <c r="C121" s="34">
        <v>29000</v>
      </c>
      <c r="D121" s="98">
        <f>админ!D125+Хурал!D121+Председ!D121+'воинский учет'!D121+Дорожное!D121+'ЖКХ Уличное освещ'!D121+АЛКАГОЛЬ!D121+'СДК (3)'!D121</f>
        <v>9.9400000000000013</v>
      </c>
      <c r="E121" s="98">
        <f>админ!E125+Хурал!E121+Председ!E121+'воинский учет'!E121+СДК!E121+Дорожное!E121+'ЖКХ Уличное освещ'!E121+АЛКАГОЛЬ!E121</f>
        <v>3.8</v>
      </c>
      <c r="F121" s="98">
        <f>админ!F125+Хурал!F121+Председ!F121+'воинский учет'!F121+СДК!F121+Дорожное!F121+'ЖКХ Уличное освещ'!F121+АЛКАГОЛЬ!F121</f>
        <v>2.25</v>
      </c>
      <c r="G121" s="98">
        <f>админ!G125+Хурал!G121+Председ!G121+'воинский учет'!G121+СДК!G121+Дорожное!G121+'ЖКХ Уличное освещ'!G121+АЛКАГОЛЬ!G121</f>
        <v>0.25</v>
      </c>
      <c r="H121" s="98">
        <f>админ!H125+Хурал!H121+Председ!H121+'воинский учет'!H121+СДК!H121+Дорожное!H121+'ЖКХ Уличное освещ'!H121+АЛКАГОЛЬ!H121</f>
        <v>3.64</v>
      </c>
    </row>
    <row r="122" spans="1:8">
      <c r="A122" s="29" t="s">
        <v>151</v>
      </c>
      <c r="B122" s="28"/>
      <c r="C122" s="30">
        <v>29001</v>
      </c>
      <c r="D122" s="98">
        <f>админ!D126+Хурал!D122+Председ!D122+'воинский учет'!D122+Дорожное!D122+'ЖКХ Уличное освещ'!D122+АЛКАГОЛЬ!D122+'СДК (3)'!D122</f>
        <v>0</v>
      </c>
      <c r="E122" s="98">
        <f>админ!E126+Хурал!E122+Председ!E122+'воинский учет'!E122+СДК!E122+Дорожное!E122+'ЖКХ Уличное освещ'!E122+АЛКАГОЛЬ!E122</f>
        <v>0</v>
      </c>
      <c r="F122" s="98">
        <f>админ!F126+Хурал!F122+Председ!F122+'воинский учет'!F122+СДК!F122+Дорожное!F122+'ЖКХ Уличное освещ'!F122+АЛКАГОЛЬ!F122</f>
        <v>0</v>
      </c>
      <c r="G122" s="98">
        <f>админ!G126+Хурал!G122+Председ!G122+'воинский учет'!G122+СДК!G122+Дорожное!G122+'ЖКХ Уличное освещ'!G122+АЛКАГОЛЬ!G122</f>
        <v>0</v>
      </c>
      <c r="H122" s="98">
        <f>админ!H126+Хурал!H122+Председ!H122+'воинский учет'!H122+СДК!H122+Дорожное!H122+'ЖКХ Уличное освещ'!H122+АЛКАГОЛЬ!H122</f>
        <v>0</v>
      </c>
    </row>
    <row r="123" spans="1:8">
      <c r="A123" s="29" t="s">
        <v>152</v>
      </c>
      <c r="B123" s="28"/>
      <c r="C123" s="30">
        <v>29002</v>
      </c>
      <c r="D123" s="98">
        <f>админ!D127+Хурал!D123+Председ!D123+'воинский учет'!D123+Дорожное!D123+'ЖКХ Уличное освещ'!D123+АЛКАГОЛЬ!D123+'СДК (3)'!D123</f>
        <v>0.55000000000000004</v>
      </c>
      <c r="E123" s="98">
        <f>админ!E127+Хурал!E123+Председ!E123+'воинский учет'!E123+СДК!E123+Дорожное!E123+'ЖКХ Уличное освещ'!E123+АЛКАГОЛЬ!E123</f>
        <v>0.55000000000000004</v>
      </c>
      <c r="F123" s="98">
        <f>админ!F127+Хурал!F123+Председ!F123+'воинский учет'!F123+СДК!F123+Дорожное!F123+'ЖКХ Уличное освещ'!F123+АЛКАГОЛЬ!F123</f>
        <v>0</v>
      </c>
      <c r="G123" s="98">
        <f>админ!G127+Хурал!G123+Председ!G123+'воинский учет'!G123+СДК!G123+Дорожное!G123+'ЖКХ Уличное освещ'!G123+АЛКАГОЛЬ!G123</f>
        <v>0</v>
      </c>
      <c r="H123" s="98">
        <f>админ!H127+Хурал!H123+Председ!H123+'воинский учет'!H123+СДК!H123+Дорожное!H123+'ЖКХ Уличное освещ'!H123+АЛКАГОЛЬ!H123</f>
        <v>0</v>
      </c>
    </row>
    <row r="124" spans="1:8">
      <c r="A124" s="29" t="s">
        <v>153</v>
      </c>
      <c r="B124" s="28"/>
      <c r="C124" s="30">
        <v>29003</v>
      </c>
      <c r="D124" s="98">
        <f>админ!D128+Хурал!D124+Председ!D124+'воинский учет'!D124+Дорожное!D124+'ЖКХ Уличное освещ'!D124+АЛКАГОЛЬ!D124+'СДК (3)'!D124</f>
        <v>1</v>
      </c>
      <c r="E124" s="98">
        <f>админ!E128+Хурал!E124+Председ!E124+'воинский учет'!E124+СДК!E124+Дорожное!E124+'ЖКХ Уличное освещ'!E124+АЛКАГОЛЬ!E124</f>
        <v>1</v>
      </c>
      <c r="F124" s="98">
        <f>админ!F128+Хурал!F124+Председ!F124+'воинский учет'!F124+СДК!F124+Дорожное!F124+'ЖКХ Уличное освещ'!F124+АЛКАГОЛЬ!F124</f>
        <v>0</v>
      </c>
      <c r="G124" s="98">
        <f>админ!G128+Хурал!G124+Председ!G124+'воинский учет'!G124+СДК!G124+Дорожное!G124+'ЖКХ Уличное освещ'!G124+АЛКАГОЛЬ!G124</f>
        <v>0</v>
      </c>
      <c r="H124" s="98">
        <f>админ!H128+Хурал!H124+Председ!H124+'воинский учет'!H124+СДК!H124+Дорожное!H124+'ЖКХ Уличное освещ'!H124+АЛКАГОЛЬ!H124</f>
        <v>0</v>
      </c>
    </row>
    <row r="125" spans="1:8">
      <c r="A125" s="29" t="s">
        <v>154</v>
      </c>
      <c r="B125" s="28"/>
      <c r="C125" s="30">
        <v>29004</v>
      </c>
      <c r="D125" s="98">
        <f>админ!D129+Хурал!D125+Председ!D125+'воинский учет'!D125+Дорожное!D125+'ЖКХ Уличное освещ'!D125+АЛКАГОЛЬ!D125+'СДК (3)'!D125</f>
        <v>0.5</v>
      </c>
      <c r="E125" s="98">
        <f>админ!E129+Хурал!E125+Председ!E125+'воинский учет'!E125+СДК!E125+Дорожное!E125+'ЖКХ Уличное освещ'!E125+АЛКАГОЛЬ!E125</f>
        <v>0.25</v>
      </c>
      <c r="F125" s="98">
        <f>админ!F129+Хурал!F125+Председ!F125+'воинский учет'!F125+СДК!F125+Дорожное!F125+'ЖКХ Уличное освещ'!F125+АЛКАГОЛЬ!F125</f>
        <v>0</v>
      </c>
      <c r="G125" s="98">
        <f>админ!G129+Хурал!G125+Председ!G125+'воинский учет'!G125+СДК!G125+Дорожное!G125+'ЖКХ Уличное освещ'!G125+АЛКАГОЛЬ!G125</f>
        <v>0.25</v>
      </c>
      <c r="H125" s="98">
        <f>админ!H129+Хурал!H125+Председ!H125+'воинский учет'!H125+СДК!H125+Дорожное!H125+'ЖКХ Уличное освещ'!H125+АЛКАГОЛЬ!H125</f>
        <v>0</v>
      </c>
    </row>
    <row r="126" spans="1:8">
      <c r="A126" s="29" t="s">
        <v>155</v>
      </c>
      <c r="B126" s="28"/>
      <c r="C126" s="30">
        <v>29005</v>
      </c>
      <c r="D126" s="98">
        <f>админ!D130+Хурал!D126+Председ!D126+'воинский учет'!D126+Дорожное!D126+'ЖКХ Уличное освещ'!D126+АЛКАГОЛЬ!D126+'СДК (3)'!D126</f>
        <v>0.5</v>
      </c>
      <c r="E126" s="98">
        <f>админ!E130+Хурал!E126+Председ!E126+'воинский учет'!E126+СДК!E126+Дорожное!E126+'ЖКХ Уличное освещ'!E126+АЛКАГОЛЬ!E126</f>
        <v>0</v>
      </c>
      <c r="F126" s="98">
        <f>админ!F130+Хурал!F126+Председ!F126+'воинский учет'!F126+СДК!F126+Дорожное!F126+'ЖКХ Уличное освещ'!F126+АЛКАГОЛЬ!F126</f>
        <v>0.25</v>
      </c>
      <c r="G126" s="98">
        <f>админ!G130+Хурал!G126+Председ!G126+'воинский учет'!G126+СДК!G126+Дорожное!G126+'ЖКХ Уличное освещ'!G126+АЛКАГОЛЬ!G126</f>
        <v>0</v>
      </c>
      <c r="H126" s="98">
        <f>админ!H130+Хурал!H126+Председ!H126+'воинский учет'!H126+СДК!H126+Дорожное!H126+'ЖКХ Уличное освещ'!H126+АЛКАГОЛЬ!H126</f>
        <v>0.25</v>
      </c>
    </row>
    <row r="127" spans="1:8">
      <c r="A127" s="29" t="s">
        <v>156</v>
      </c>
      <c r="B127" s="28"/>
      <c r="C127" s="30" t="s">
        <v>157</v>
      </c>
      <c r="D127" s="98">
        <f>админ!D131+Хурал!D127+Председ!D127+'воинский учет'!D127+Дорожное!D127+'ЖКХ Уличное освещ'!D127+АЛКАГОЛЬ!D127+'СДК (3)'!D127</f>
        <v>7.3900000000000006</v>
      </c>
      <c r="E127" s="98">
        <f>админ!E131+Хурал!E127+Председ!E127+'воинский учет'!E127+СДК!E127+Дорожное!E127+'ЖКХ Уличное освещ'!E127+АЛКАГОЛЬ!E127</f>
        <v>2</v>
      </c>
      <c r="F127" s="98">
        <f>админ!F131+Хурал!F127+Председ!F127+'воинский учет'!F127+СДК!F127+Дорожное!F127+'ЖКХ Уличное освещ'!F127+АЛКАГОЛЬ!F127</f>
        <v>2</v>
      </c>
      <c r="G127" s="98">
        <f>админ!G131+Хурал!G127+Председ!G127+'воинский учет'!G127+СДК!G127+Дорожное!G127+'ЖКХ Уличное освещ'!G127+АЛКАГОЛЬ!G127</f>
        <v>0</v>
      </c>
      <c r="H127" s="98">
        <f>админ!H131+Хурал!H127+Председ!H127+'воинский учет'!H127+СДК!H127+Дорожное!H127+'ЖКХ Уличное освещ'!H127+АЛКАГОЛЬ!H127</f>
        <v>3.39</v>
      </c>
    </row>
    <row r="128" spans="1:8">
      <c r="A128" s="29" t="s">
        <v>158</v>
      </c>
      <c r="B128" s="28"/>
      <c r="C128" s="30" t="s">
        <v>159</v>
      </c>
      <c r="D128" s="98">
        <f>админ!D132+Хурал!D128+Председ!D128+'воинский учет'!D128+Дорожное!D128+'ЖКХ Уличное освещ'!D128+АЛКАГОЛЬ!D128+'СДК (3)'!D128</f>
        <v>0</v>
      </c>
      <c r="E128" s="98">
        <f>админ!E132+Хурал!E128+Председ!E128+'воинский учет'!E128+СДК!E128+Дорожное!E128+'ЖКХ Уличное освещ'!E128+АЛКАГОЛЬ!E128</f>
        <v>0</v>
      </c>
      <c r="F128" s="98">
        <f>админ!F132+Хурал!F128+Председ!F128+'воинский учет'!F128+СДК!F128+Дорожное!F128+'ЖКХ Уличное освещ'!F128+АЛКАГОЛЬ!F128</f>
        <v>0</v>
      </c>
      <c r="G128" s="98">
        <f>админ!G132+Хурал!G128+Председ!G128+'воинский учет'!G128+СДК!G128+Дорожное!G128+'ЖКХ Уличное освещ'!G128+АЛКАГОЛЬ!G128</f>
        <v>0</v>
      </c>
      <c r="H128" s="98">
        <f>админ!H132+Хурал!H128+Председ!H128+'воинский учет'!H128+СДК!H128+Дорожное!H128+'ЖКХ Уличное освещ'!H128+АЛКАГОЛЬ!H128</f>
        <v>0</v>
      </c>
    </row>
    <row r="129" spans="1:8">
      <c r="A129" s="33" t="s">
        <v>160</v>
      </c>
      <c r="B129" s="23">
        <v>300</v>
      </c>
      <c r="C129" s="34">
        <v>30000</v>
      </c>
      <c r="D129" s="98">
        <f>админ!D133+Хурал!D129+Председ!D129+'воинский учет'!D129+Дорожное!D129+'ЖКХ Уличное освещ'!D129+АЛКАГОЛЬ!D129+'СДК (3)'!D129</f>
        <v>98.65</v>
      </c>
      <c r="E129" s="98">
        <f>админ!E133+Хурал!E129+Председ!E129+'воинский учет'!E129+СДК!E129+Дорожное!E129+'ЖКХ Уличное освещ'!E129+АЛКАГОЛЬ!E129</f>
        <v>6.35</v>
      </c>
      <c r="F129" s="98">
        <f>админ!F133+Хурал!F129+Председ!F129+'воинский учет'!F129+СДК!F129+Дорожное!F129+'ЖКХ Уличное освещ'!F129+АЛКАГОЛЬ!F129</f>
        <v>7.85</v>
      </c>
      <c r="G129" s="98">
        <f>админ!G133+Хурал!G129+Председ!G129+'воинский учет'!G129+СДК!G129+Дорожное!G129+'ЖКХ Уличное освещ'!G129+АЛКАГОЛЬ!G129</f>
        <v>61.99</v>
      </c>
      <c r="H129" s="98">
        <f>админ!H133+Хурал!H129+Председ!H129+'воинский учет'!H129+СДК!H129+Дорожное!H129+'ЖКХ Уличное освещ'!H129+АЛКАГОЛЬ!H129</f>
        <v>22.46</v>
      </c>
    </row>
    <row r="130" spans="1:8">
      <c r="A130" s="35" t="s">
        <v>161</v>
      </c>
      <c r="B130" s="28">
        <v>310</v>
      </c>
      <c r="C130" s="30">
        <v>31000</v>
      </c>
      <c r="D130" s="98">
        <f>админ!D134+Хурал!D130+Председ!D130+'воинский учет'!D130+Дорожное!D130+'ЖКХ Уличное освещ'!D130+АЛКАГОЛЬ!D130+'СДК (3)'!D130</f>
        <v>8</v>
      </c>
      <c r="E130" s="98">
        <f>админ!E134+Хурал!E130+Председ!E130+'воинский учет'!E130+СДК!E130+Дорожное!E130+'ЖКХ Уличное освещ'!E130+АЛКАГОЛЬ!E130</f>
        <v>0</v>
      </c>
      <c r="F130" s="98">
        <f>админ!F134+Хурал!F130+Председ!F130+'воинский учет'!F130+СДК!F130+Дорожное!F130+'ЖКХ Уличное освещ'!F130+АЛКАГОЛЬ!F130</f>
        <v>1.5</v>
      </c>
      <c r="G130" s="98">
        <f>админ!G134+Хурал!G130+Председ!G130+'воинский учет'!G130+СДК!G130+Дорожное!G130+'ЖКХ Уличное освещ'!G130+АЛКАГОЛЬ!G130</f>
        <v>6.5</v>
      </c>
      <c r="H130" s="98">
        <f>админ!H134+Хурал!H130+Председ!H130+'воинский учет'!H130+СДК!H130+Дорожное!H130+'ЖКХ Уличное освещ'!H130+АЛКАГОЛЬ!H130</f>
        <v>0</v>
      </c>
    </row>
    <row r="131" spans="1:8">
      <c r="A131" s="29" t="s">
        <v>162</v>
      </c>
      <c r="B131" s="28"/>
      <c r="C131" s="30">
        <v>31001</v>
      </c>
      <c r="D131" s="98">
        <f>админ!D135+Хурал!D131+Председ!D131+'воинский учет'!D131+Дорожное!D131+'ЖКХ Уличное освещ'!D131+АЛКАГОЛЬ!D131+'СДК (3)'!D131</f>
        <v>0</v>
      </c>
      <c r="E131" s="98">
        <f>админ!E135+Хурал!E131+Председ!E131+'воинский учет'!E131+СДК!E131+Дорожное!E131+'ЖКХ Уличное освещ'!E131+АЛКАГОЛЬ!E131</f>
        <v>0</v>
      </c>
      <c r="F131" s="98">
        <f>админ!F135+Хурал!F131+Председ!F131+'воинский учет'!F131+СДК!F131+Дорожное!F131+'ЖКХ Уличное освещ'!F131+АЛКАГОЛЬ!F131</f>
        <v>0</v>
      </c>
      <c r="G131" s="98">
        <f>админ!G135+Хурал!G131+Председ!G131+'воинский учет'!G131+СДК!G131+Дорожное!G131+'ЖКХ Уличное освещ'!G131+АЛКАГОЛЬ!G131</f>
        <v>0</v>
      </c>
      <c r="H131" s="98">
        <f>админ!H135+Хурал!H131+Председ!H131+'воинский учет'!H131+СДК!H131+Дорожное!H131+'ЖКХ Уличное освещ'!H131+АЛКАГОЛЬ!H131</f>
        <v>0</v>
      </c>
    </row>
    <row r="132" spans="1:8">
      <c r="A132" s="29" t="s">
        <v>163</v>
      </c>
      <c r="B132" s="28"/>
      <c r="C132" s="30">
        <v>31002</v>
      </c>
      <c r="D132" s="98">
        <f>админ!D136+Хурал!D132+Председ!D132+'воинский учет'!D132+Дорожное!D132+'ЖКХ Уличное освещ'!D132+АЛКАГОЛЬ!D132+'СДК (3)'!D132</f>
        <v>6.5</v>
      </c>
      <c r="E132" s="98">
        <f>админ!E136+Хурал!E132+Председ!E132+'воинский учет'!E132+СДК!E132+Дорожное!E132+'ЖКХ Уличное освещ'!E132+АЛКАГОЛЬ!E132</f>
        <v>0</v>
      </c>
      <c r="F132" s="98">
        <f>админ!F136+Хурал!F132+Председ!F132+'воинский учет'!F132+СДК!F132+Дорожное!F132+'ЖКХ Уличное освещ'!F132+АЛКАГОЛЬ!F132</f>
        <v>0</v>
      </c>
      <c r="G132" s="98">
        <f>админ!G136+Хурал!G132+Председ!G132+'воинский учет'!G132+СДК!G132+Дорожное!G132+'ЖКХ Уличное освещ'!G132+АЛКАГОЛЬ!G132</f>
        <v>6.5</v>
      </c>
      <c r="H132" s="98">
        <f>админ!H136+Хурал!H132+Председ!H132+'воинский учет'!H132+СДК!H132+Дорожное!H132+'ЖКХ Уличное освещ'!H132+АЛКАГОЛЬ!H132</f>
        <v>0</v>
      </c>
    </row>
    <row r="133" spans="1:8" ht="30">
      <c r="A133" s="29" t="s">
        <v>164</v>
      </c>
      <c r="B133" s="28"/>
      <c r="C133" s="30">
        <v>31003</v>
      </c>
      <c r="D133" s="98">
        <f>админ!D137+Хурал!D133+Председ!D133+'воинский учет'!D133+Дорожное!D133+'ЖКХ Уличное освещ'!D133+АЛКАГОЛЬ!D133+'СДК (3)'!D133</f>
        <v>0</v>
      </c>
      <c r="E133" s="98">
        <f>админ!E137+Хурал!E133+Председ!E133+'воинский учет'!E133+СДК!E133+Дорожное!E133+'ЖКХ Уличное освещ'!E133+АЛКАГОЛЬ!E133</f>
        <v>0</v>
      </c>
      <c r="F133" s="98">
        <f>админ!F137+Хурал!F133+Председ!F133+'воинский учет'!F133+СДК!F133+Дорожное!F133+'ЖКХ Уличное освещ'!F133+АЛКАГОЛЬ!F133</f>
        <v>0</v>
      </c>
      <c r="G133" s="98">
        <f>админ!G137+Хурал!G133+Председ!G133+'воинский учет'!G133+СДК!G133+Дорожное!G133+'ЖКХ Уличное освещ'!G133+АЛКАГОЛЬ!G133</f>
        <v>0</v>
      </c>
      <c r="H133" s="98">
        <f>админ!H137+Хурал!H133+Председ!H133+'воинский учет'!H133+СДК!H133+Дорожное!H133+'ЖКХ Уличное освещ'!H133+АЛКАГОЛЬ!H133</f>
        <v>0</v>
      </c>
    </row>
    <row r="134" spans="1:8">
      <c r="A134" s="29" t="s">
        <v>165</v>
      </c>
      <c r="B134" s="28"/>
      <c r="C134" s="30">
        <v>31004</v>
      </c>
      <c r="D134" s="98">
        <f>админ!D138+Хурал!D134+Председ!D134+'воинский учет'!D134+Дорожное!D134+'ЖКХ Уличное освещ'!D134+АЛКАГОЛЬ!D134+'СДК (3)'!D134</f>
        <v>0</v>
      </c>
      <c r="E134" s="98">
        <f>админ!E138+Хурал!E134+Председ!E134+'воинский учет'!E134+СДК!E134+Дорожное!E134+'ЖКХ Уличное освещ'!E134+АЛКАГОЛЬ!E134</f>
        <v>0</v>
      </c>
      <c r="F134" s="98">
        <f>админ!F138+Хурал!F134+Председ!F134+'воинский учет'!F134+СДК!F134+Дорожное!F134+'ЖКХ Уличное освещ'!F134+АЛКАГОЛЬ!F134</f>
        <v>0</v>
      </c>
      <c r="G134" s="98">
        <f>админ!G138+Хурал!G134+Председ!G134+'воинский учет'!G134+СДК!G134+Дорожное!G134+'ЖКХ Уличное освещ'!G134+АЛКАГОЛЬ!G134</f>
        <v>0</v>
      </c>
      <c r="H134" s="98">
        <f>админ!H138+Хурал!H134+Председ!H134+'воинский учет'!H134+СДК!H134+Дорожное!H134+'ЖКХ Уличное освещ'!H134+АЛКАГОЛЬ!H134</f>
        <v>0</v>
      </c>
    </row>
    <row r="135" spans="1:8">
      <c r="A135" s="29" t="s">
        <v>166</v>
      </c>
      <c r="B135" s="28"/>
      <c r="C135" s="30">
        <v>31005</v>
      </c>
      <c r="D135" s="98">
        <f>админ!D139+Хурал!D135+Председ!D135+'воинский учет'!D135+Дорожное!D135+'ЖКХ Уличное освещ'!D135+АЛКАГОЛЬ!D135+'СДК (3)'!D135</f>
        <v>0</v>
      </c>
      <c r="E135" s="98">
        <f>админ!E139+Хурал!E135+Председ!E135+'воинский учет'!E135+СДК!E135+Дорожное!E135+'ЖКХ Уличное освещ'!E135+АЛКАГОЛЬ!E135</f>
        <v>0</v>
      </c>
      <c r="F135" s="98">
        <f>админ!F139+Хурал!F135+Председ!F135+'воинский учет'!F135+СДК!F135+Дорожное!F135+'ЖКХ Уличное освещ'!F135+АЛКАГОЛЬ!F135</f>
        <v>0</v>
      </c>
      <c r="G135" s="98">
        <f>админ!G139+Хурал!G135+Председ!G135+'воинский учет'!G135+СДК!G135+Дорожное!G135+'ЖКХ Уличное освещ'!G135+АЛКАГОЛЬ!G135</f>
        <v>0</v>
      </c>
      <c r="H135" s="98">
        <f>админ!H139+Хурал!H135+Председ!H135+'воинский учет'!H135+СДК!H135+Дорожное!H135+'ЖКХ Уличное освещ'!H135+АЛКАГОЛЬ!H135</f>
        <v>0</v>
      </c>
    </row>
    <row r="136" spans="1:8">
      <c r="A136" s="29" t="s">
        <v>167</v>
      </c>
      <c r="B136" s="28"/>
      <c r="C136" s="30">
        <v>31006</v>
      </c>
      <c r="D136" s="98">
        <f>админ!D140+Хурал!D136+Председ!D136+'воинский учет'!D136+Дорожное!D136+'ЖКХ Уличное освещ'!D136+АЛКАГОЛЬ!D136+'СДК (3)'!D136</f>
        <v>0</v>
      </c>
      <c r="E136" s="98">
        <f>админ!E140+Хурал!E136+Председ!E136+'воинский учет'!E136+СДК!E136+Дорожное!E136+'ЖКХ Уличное освещ'!E136+АЛКАГОЛЬ!E136</f>
        <v>0</v>
      </c>
      <c r="F136" s="98">
        <f>админ!F140+Хурал!F136+Председ!F136+'воинский учет'!F136+СДК!F136+Дорожное!F136+'ЖКХ Уличное освещ'!F136+АЛКАГОЛЬ!F136</f>
        <v>0</v>
      </c>
      <c r="G136" s="98">
        <f>админ!G140+Хурал!G136+Председ!G136+'воинский учет'!G136+СДК!G136+Дорожное!G136+'ЖКХ Уличное освещ'!G136+АЛКАГОЛЬ!G136</f>
        <v>0</v>
      </c>
      <c r="H136" s="98">
        <f>админ!H140+Хурал!H136+Председ!H136+'воинский учет'!H136+СДК!H136+Дорожное!H136+'ЖКХ Уличное освещ'!H136+АЛКАГОЛЬ!H136</f>
        <v>0</v>
      </c>
    </row>
    <row r="137" spans="1:8">
      <c r="A137" s="29" t="s">
        <v>168</v>
      </c>
      <c r="B137" s="28"/>
      <c r="C137" s="30" t="s">
        <v>169</v>
      </c>
      <c r="D137" s="98">
        <f>админ!D141+Хурал!D137+Председ!D137+'воинский учет'!D137+Дорожное!D137+'ЖКХ Уличное освещ'!D137+АЛКАГОЛЬ!D137+'СДК (3)'!D137</f>
        <v>1.5</v>
      </c>
      <c r="E137" s="98">
        <f>админ!E141+Хурал!E137+Председ!E137+'воинский учет'!E137+СДК!E137+Дорожное!E137+'ЖКХ Уличное освещ'!E137+АЛКАГОЛЬ!E137</f>
        <v>0</v>
      </c>
      <c r="F137" s="98">
        <f>админ!F141+Хурал!F137+Председ!F137+'воинский учет'!F137+СДК!F137+Дорожное!F137+'ЖКХ Уличное освещ'!F137+АЛКАГОЛЬ!F137</f>
        <v>1.5</v>
      </c>
      <c r="G137" s="98">
        <f>админ!G141+Хурал!G137+Председ!G137+'воинский учет'!G137+СДК!G137+Дорожное!G137+'ЖКХ Уличное освещ'!G137+АЛКАГОЛЬ!G137</f>
        <v>0</v>
      </c>
      <c r="H137" s="98">
        <f>админ!H141+Хурал!H137+Председ!H137+'воинский учет'!H137+СДК!H137+Дорожное!H137+'ЖКХ Уличное освещ'!H137+АЛКАГОЛЬ!H137</f>
        <v>0</v>
      </c>
    </row>
    <row r="138" spans="1:8">
      <c r="A138" s="29" t="s">
        <v>170</v>
      </c>
      <c r="B138" s="28"/>
      <c r="C138" s="30" t="s">
        <v>171</v>
      </c>
      <c r="D138" s="98">
        <f>админ!D142+Хурал!D138+Председ!D138+'воинский учет'!D138+Дорожное!D138+'ЖКХ Уличное освещ'!D138+АЛКАГОЛЬ!D138+'СДК (3)'!D138</f>
        <v>0</v>
      </c>
      <c r="E138" s="98">
        <f>админ!E142+Хурал!E138+Председ!E138+'воинский учет'!E138+СДК!E138+Дорожное!E138+'ЖКХ Уличное освещ'!E138+АЛКАГОЛЬ!E138</f>
        <v>0</v>
      </c>
      <c r="F138" s="98">
        <f>админ!F142+Хурал!F138+Председ!F138+'воинский учет'!F138+СДК!F138+Дорожное!F138+'ЖКХ Уличное освещ'!F138+АЛКАГОЛЬ!F138</f>
        <v>0</v>
      </c>
      <c r="G138" s="98">
        <f>админ!G142+Хурал!G138+Председ!G138+'воинский учет'!G138+СДК!G138+Дорожное!G138+'ЖКХ Уличное освещ'!G138+АЛКАГОЛЬ!G138</f>
        <v>0</v>
      </c>
      <c r="H138" s="98">
        <f>админ!H142+Хурал!H138+Председ!H138+'воинский учет'!H138+СДК!H138+Дорожное!H138+'ЖКХ Уличное освещ'!H138+АЛКАГОЛЬ!H138</f>
        <v>0</v>
      </c>
    </row>
    <row r="139" spans="1:8">
      <c r="A139" s="35" t="s">
        <v>172</v>
      </c>
      <c r="B139" s="28">
        <v>320</v>
      </c>
      <c r="C139" s="30" t="s">
        <v>173</v>
      </c>
      <c r="D139" s="98">
        <f>админ!D143+Хурал!D139+Председ!D139+'воинский учет'!D139+Дорожное!D139+'ЖКХ Уличное освещ'!D139+АЛКАГОЛЬ!D139+'СДК (3)'!D139</f>
        <v>0</v>
      </c>
      <c r="E139" s="98">
        <f>админ!E143+Хурал!E139+Председ!E139+'воинский учет'!E139+СДК!E139+Дорожное!E139+'ЖКХ Уличное освещ'!E139+АЛКАГОЛЬ!E139</f>
        <v>0</v>
      </c>
      <c r="F139" s="98">
        <f>админ!F143+Хурал!F139+Председ!F139+'воинский учет'!F139+СДК!F139+Дорожное!F139+'ЖКХ Уличное освещ'!F139+АЛКАГОЛЬ!F139</f>
        <v>0</v>
      </c>
      <c r="G139" s="98">
        <f>админ!G143+Хурал!G139+Председ!G139+'воинский учет'!G139+СДК!G139+Дорожное!G139+'ЖКХ Уличное освещ'!G139+АЛКАГОЛЬ!G139</f>
        <v>0</v>
      </c>
      <c r="H139" s="98">
        <f>админ!H143+Хурал!H139+Председ!H139+'воинский учет'!H139+СДК!H139+Дорожное!H139+'ЖКХ Уличное освещ'!H139+АЛКАГОЛЬ!H139</f>
        <v>0</v>
      </c>
    </row>
    <row r="140" spans="1:8">
      <c r="A140" s="35" t="s">
        <v>174</v>
      </c>
      <c r="B140" s="28">
        <v>340</v>
      </c>
      <c r="C140" s="30">
        <v>34000</v>
      </c>
      <c r="D140" s="98">
        <f>админ!D144+Хурал!D140+Председ!D140+'воинский учет'!D140+Дорожное!D140+'ЖКХ Уличное освещ'!D140+АЛКАГОЛЬ!D140+'СДК (3)'!D140</f>
        <v>90.65</v>
      </c>
      <c r="E140" s="98">
        <f>админ!E144+Хурал!E140+Председ!E140+'воинский учет'!E140+СДК!E140+Дорожное!E140+'ЖКХ Уличное освещ'!E140+АЛКАГОЛЬ!E140</f>
        <v>6.35</v>
      </c>
      <c r="F140" s="98">
        <f>админ!F144+Хурал!F140+Председ!F140+'воинский учет'!F140+СДК!F140+Дорожное!F140+'ЖКХ Уличное освещ'!F140+АЛКАГОЛЬ!F140</f>
        <v>6.35</v>
      </c>
      <c r="G140" s="98">
        <f>админ!G144+Хурал!G140+Председ!G140+'воинский учет'!G140+СДК!G140+Дорожное!G140+'ЖКХ Уличное освещ'!G140+АЛКАГОЛЬ!G140</f>
        <v>55.49</v>
      </c>
      <c r="H140" s="98">
        <f>админ!H144+Хурал!H140+Председ!H140+'воинский учет'!H140+СДК!H140+Дорожное!H140+'ЖКХ Уличное освещ'!H140+АЛКАГОЛЬ!H140</f>
        <v>22.46</v>
      </c>
    </row>
    <row r="141" spans="1:8" ht="30">
      <c r="A141" s="29" t="s">
        <v>175</v>
      </c>
      <c r="B141" s="28"/>
      <c r="C141" s="30">
        <v>34001</v>
      </c>
      <c r="D141" s="98">
        <f>админ!D145+Хурал!D141+Председ!D141+'воинский учет'!D141+Дорожное!D141+'ЖКХ Уличное освещ'!D141+АЛКАГОЛЬ!D141+'СДК (3)'!D141</f>
        <v>8.14</v>
      </c>
      <c r="E141" s="98">
        <f>админ!E145+Хурал!E141+Председ!E141+'воинский учет'!E141+СДК!E141+Дорожное!E141+'ЖКХ Уличное освещ'!E141+АЛКАГОЛЬ!E141</f>
        <v>2</v>
      </c>
      <c r="F141" s="98">
        <f>админ!F145+Хурал!F141+Председ!F141+'воинский учет'!F141+СДК!F141+Дорожное!F141+'ЖКХ Уличное освещ'!F141+АЛКАГОЛЬ!F141</f>
        <v>2</v>
      </c>
      <c r="G141" s="98">
        <f>админ!G145+Хурал!G141+Председ!G141+'воинский учет'!G141+СДК!G141+Дорожное!G141+'ЖКХ Уличное освещ'!G141+АЛКАГОЛЬ!G141</f>
        <v>2.14</v>
      </c>
      <c r="H141" s="98">
        <f>админ!H145+Хурал!H141+Председ!H141+'воинский учет'!H141+СДК!H141+Дорожное!H141+'ЖКХ Уличное освещ'!H141+АЛКАГОЛЬ!H141</f>
        <v>2</v>
      </c>
    </row>
    <row r="142" spans="1:8">
      <c r="A142" s="29" t="s">
        <v>176</v>
      </c>
      <c r="B142" s="28"/>
      <c r="C142" s="30">
        <v>34002</v>
      </c>
      <c r="D142" s="98">
        <f>админ!D146+Хурал!D142+Председ!D142+'воинский учет'!D142+Дорожное!D142+'ЖКХ Уличное освещ'!D142+АЛКАГОЛЬ!D142+'СДК (3)'!D142</f>
        <v>13.4</v>
      </c>
      <c r="E142" s="98">
        <f>админ!E146+Хурал!E142+Председ!E142+'воинский учет'!E142+СДК!E142+Дорожное!E142+'ЖКХ Уличное освещ'!E142+АЛКАГОЛЬ!E142</f>
        <v>3.35</v>
      </c>
      <c r="F142" s="98">
        <f>админ!F146+Хурал!F142+Председ!F142+'воинский учет'!F142+СДК!F142+Дорожное!F142+'ЖКХ Уличное освещ'!F142+АЛКАГОЛЬ!F142</f>
        <v>3.35</v>
      </c>
      <c r="G142" s="98">
        <f>админ!G146+Хурал!G142+Председ!G142+'воинский учет'!G142+СДК!G142+Дорожное!G142+'ЖКХ Уличное освещ'!G142+АЛКАГОЛЬ!G142</f>
        <v>3.35</v>
      </c>
      <c r="H142" s="98">
        <f>админ!H146+Хурал!H142+Председ!H142+'воинский учет'!H142+СДК!H142+Дорожное!H142+'ЖКХ Уличное освещ'!H142+АЛКАГОЛЬ!H142</f>
        <v>3.35</v>
      </c>
    </row>
    <row r="143" spans="1:8">
      <c r="A143" s="29" t="s">
        <v>177</v>
      </c>
      <c r="B143" s="28"/>
      <c r="C143" s="30">
        <v>34003</v>
      </c>
      <c r="D143" s="98">
        <f>админ!D147+Хурал!D143+Председ!D143+'воинский учет'!D143+Дорожное!D143+'ЖКХ Уличное освещ'!D143+АЛКАГОЛЬ!D143+'СДК (3)'!D143</f>
        <v>3</v>
      </c>
      <c r="E143" s="98">
        <f>админ!E147+Хурал!E143+Председ!E143+'воинский учет'!E143+СДК!E143+Дорожное!E143+'ЖКХ Уличное освещ'!E143+АЛКАГОЛЬ!E143</f>
        <v>0</v>
      </c>
      <c r="F143" s="98">
        <f>админ!F147+Хурал!F143+Председ!F143+'воинский учет'!F143+СДК!F143+Дорожное!F143+'ЖКХ Уличное освещ'!F143+АЛКАГОЛЬ!F143</f>
        <v>0</v>
      </c>
      <c r="G143" s="98">
        <f>админ!G147+Хурал!G143+Председ!G143+'воинский учет'!G143+СДК!G143+Дорожное!G143+'ЖКХ Уличное освещ'!G143+АЛКАГОЛЬ!G143</f>
        <v>3</v>
      </c>
      <c r="H143" s="98">
        <f>админ!H147+Хурал!H143+Председ!H143+'воинский учет'!H143+СДК!H143+Дорожное!H143+'ЖКХ Уличное освещ'!H143+АЛКАГОЛЬ!H143</f>
        <v>0</v>
      </c>
    </row>
    <row r="144" spans="1:8" ht="30">
      <c r="A144" s="29" t="s">
        <v>178</v>
      </c>
      <c r="B144" s="28"/>
      <c r="C144" s="30">
        <v>34004</v>
      </c>
      <c r="D144" s="98">
        <f>админ!D148+Хурал!D144+Председ!D144+'воинский учет'!D144+Дорожное!D144+'ЖКХ Уличное освещ'!D144+АЛКАГОЛЬ!D144+'СДК (3)'!D144</f>
        <v>4</v>
      </c>
      <c r="E144" s="98">
        <f>админ!E148+Хурал!E144+Председ!E144+'воинский учет'!E144+СДК!E144+Дорожное!E144+'ЖКХ Уличное освещ'!E144+АЛКАГОЛЬ!E144</f>
        <v>1</v>
      </c>
      <c r="F144" s="98">
        <f>админ!F148+Хурал!F144+Председ!F144+'воинский учет'!F144+СДК!F144+Дорожное!F144+'ЖКХ Уличное освещ'!F144+АЛКАГОЛЬ!F144</f>
        <v>0</v>
      </c>
      <c r="G144" s="98">
        <f>админ!G148+Хурал!G144+Председ!G144+'воинский учет'!G144+СДК!G144+Дорожное!G144+'ЖКХ Уличное освещ'!G144+АЛКАГОЛЬ!G144</f>
        <v>3</v>
      </c>
      <c r="H144" s="98">
        <f>админ!H148+Хурал!H144+Председ!H144+'воинский учет'!H144+СДК!H144+Дорожное!H144+'ЖКХ Уличное освещ'!H144+АЛКАГОЛЬ!H144</f>
        <v>0</v>
      </c>
    </row>
    <row r="145" spans="1:8" ht="15.75" customHeight="1">
      <c r="A145" s="29" t="s">
        <v>179</v>
      </c>
      <c r="B145" s="28"/>
      <c r="C145" s="30">
        <v>34005</v>
      </c>
      <c r="D145" s="98">
        <f>админ!D149+Хурал!D145+Председ!D145+'воинский учет'!D145+Дорожное!D145+'ЖКХ Уличное освещ'!D145+АЛКАГОЛЬ!D145+'СДК (3)'!D145</f>
        <v>1</v>
      </c>
      <c r="E145" s="98">
        <f>админ!E149+Хурал!E145+Председ!E145+'воинский учет'!E145+СДК!E145+Дорожное!E145+'ЖКХ Уличное освещ'!E145+АЛКАГОЛЬ!E145</f>
        <v>0</v>
      </c>
      <c r="F145" s="98">
        <f>админ!F149+Хурал!F145+Председ!F145+'воинский учет'!F145+СДК!F145+Дорожное!F145+'ЖКХ Уличное освещ'!F145+АЛКАГОЛЬ!F145</f>
        <v>1</v>
      </c>
      <c r="G145" s="98">
        <f>админ!G149+Хурал!G145+Председ!G145+'воинский учет'!G145+СДК!G145+Дорожное!G145+'ЖКХ Уличное освещ'!G145+АЛКАГОЛЬ!G145</f>
        <v>0</v>
      </c>
      <c r="H145" s="98">
        <f>админ!H149+Хурал!H145+Председ!H145+'воинский учет'!H145+СДК!H145+Дорожное!H145+'ЖКХ Уличное освещ'!H145+АЛКАГОЛЬ!H145</f>
        <v>0</v>
      </c>
    </row>
    <row r="146" spans="1:8" ht="30">
      <c r="A146" s="29" t="s">
        <v>180</v>
      </c>
      <c r="B146" s="28"/>
      <c r="C146" s="30">
        <v>34006</v>
      </c>
      <c r="D146" s="98">
        <f>админ!D150+Хурал!D146+Председ!D146+'воинский учет'!D146+Дорожное!D146+'ЖКХ Уличное освещ'!D146+АЛКАГОЛЬ!D146+'СДК (3)'!D146</f>
        <v>0</v>
      </c>
      <c r="E146" s="98">
        <f>админ!E150+Хурал!E146+Председ!E146+'воинский учет'!E146+СДК!E146+Дорожное!E146+'ЖКХ Уличное освещ'!E146+АЛКАГОЛЬ!E146</f>
        <v>0</v>
      </c>
      <c r="F146" s="98">
        <f>админ!F150+Хурал!F146+Председ!F146+'воинский учет'!F146+СДК!F146+Дорожное!F146+'ЖКХ Уличное освещ'!F146+АЛКАГОЛЬ!F146</f>
        <v>0</v>
      </c>
      <c r="G146" s="98">
        <f>админ!G150+Хурал!G146+Председ!G146+'воинский учет'!G146+СДК!G146+Дорожное!G146+'ЖКХ Уличное освещ'!G146+АЛКАГОЛЬ!G146</f>
        <v>0</v>
      </c>
      <c r="H146" s="98">
        <f>админ!H150+Хурал!H146+Председ!H146+'воинский учет'!H146+СДК!H146+Дорожное!H146+'ЖКХ Уличное освещ'!H146+АЛКАГОЛЬ!H146</f>
        <v>0</v>
      </c>
    </row>
    <row r="147" spans="1:8">
      <c r="A147" s="29" t="s">
        <v>181</v>
      </c>
      <c r="B147" s="28"/>
      <c r="C147" s="30">
        <v>34007</v>
      </c>
      <c r="D147" s="98">
        <f>админ!D151+Хурал!D147+Председ!D147+'воинский учет'!D147+Дорожное!D147+'ЖКХ Уличное освещ'!D147+АЛКАГОЛЬ!D147+'СДК (3)'!D147</f>
        <v>1</v>
      </c>
      <c r="E147" s="98">
        <f>админ!E151+Хурал!E147+Председ!E147+'воинский учет'!E147+СДК!E147+Дорожное!E147+'ЖКХ Уличное освещ'!E147+АЛКАГОЛЬ!E147</f>
        <v>0</v>
      </c>
      <c r="F147" s="98">
        <f>админ!F151+Хурал!F147+Председ!F147+'воинский учет'!F147+СДК!F147+Дорожное!F147+'ЖКХ Уличное освещ'!F147+АЛКАГОЛЬ!F147</f>
        <v>0</v>
      </c>
      <c r="G147" s="98">
        <f>админ!G151+Хурал!G147+Председ!G147+'воинский учет'!G147+СДК!G147+Дорожное!G147+'ЖКХ Уличное освещ'!G147+АЛКАГОЛЬ!G147</f>
        <v>0</v>
      </c>
      <c r="H147" s="98">
        <f>админ!H151+Хурал!H147+Председ!H147+'воинский учет'!H147+СДК!H147+Дорожное!H147+'ЖКХ Уличное освещ'!H147+АЛКАГОЛЬ!H147</f>
        <v>1</v>
      </c>
    </row>
    <row r="148" spans="1:8">
      <c r="A148" s="29" t="s">
        <v>182</v>
      </c>
      <c r="B148" s="28"/>
      <c r="C148" s="30">
        <v>34007</v>
      </c>
      <c r="D148" s="98">
        <f>админ!D152+Хурал!D148+Председ!D148+'воинский учет'!D148+Дорожное!D148+'ЖКХ Уличное освещ'!D148+АЛКАГОЛЬ!D148+'СДК (3)'!D148</f>
        <v>0</v>
      </c>
      <c r="E148" s="98">
        <f>админ!E152+Хурал!E148+Председ!E148+'воинский учет'!E148+СДК!E148+Дорожное!E148+'ЖКХ Уличное освещ'!E148+АЛКАГОЛЬ!E148</f>
        <v>0</v>
      </c>
      <c r="F148" s="98">
        <f>админ!F152+Хурал!F148+Председ!F148+'воинский учет'!F148+СДК!F148+Дорожное!F148+'ЖКХ Уличное освещ'!F148+АЛКАГОЛЬ!F148</f>
        <v>0</v>
      </c>
      <c r="G148" s="98">
        <f>админ!G152+Хурал!G148+Председ!G148+'воинский учет'!G148+СДК!G148+Дорожное!G148+'ЖКХ Уличное освещ'!G148+АЛКАГОЛЬ!G148</f>
        <v>0</v>
      </c>
      <c r="H148" s="98">
        <f>админ!H152+Хурал!H148+Председ!H148+'воинский учет'!H148+СДК!H148+Дорожное!H148+'ЖКХ Уличное освещ'!H148+АЛКАГОЛЬ!H148</f>
        <v>0</v>
      </c>
    </row>
    <row r="149" spans="1:8">
      <c r="A149" s="29" t="s">
        <v>183</v>
      </c>
      <c r="B149" s="28"/>
      <c r="C149" s="30" t="s">
        <v>184</v>
      </c>
      <c r="D149" s="98">
        <f>админ!D153+Хурал!D149+Председ!D149+'воинский учет'!D149+Дорожное!D149+'ЖКХ Уличное освещ'!D149+АЛКАГОЛЬ!D149+'СДК (3)'!D149</f>
        <v>0</v>
      </c>
      <c r="E149" s="98">
        <f>админ!E153+Хурал!E149+Председ!E149+'воинский учет'!E149+СДК!E149+Дорожное!E149+'ЖКХ Уличное освещ'!E149+АЛКАГОЛЬ!E149</f>
        <v>0</v>
      </c>
      <c r="F149" s="98">
        <f>админ!F153+Хурал!F149+Председ!F149+'воинский учет'!F149+СДК!F149+Дорожное!F149+'ЖКХ Уличное освещ'!F149+АЛКАГОЛЬ!F149</f>
        <v>0</v>
      </c>
      <c r="G149" s="98">
        <f>админ!G153+Хурал!G149+Председ!G149+'воинский учет'!G149+СДК!G149+Дорожное!G149+'ЖКХ Уличное освещ'!G149+АЛКАГОЛЬ!G149</f>
        <v>0</v>
      </c>
      <c r="H149" s="98">
        <f>админ!H153+Хурал!H149+Председ!H149+'воинский учет'!H149+СДК!H149+Дорожное!H149+'ЖКХ Уличное освещ'!H149+АЛКАГОЛЬ!H149</f>
        <v>0</v>
      </c>
    </row>
    <row r="150" spans="1:8">
      <c r="A150" s="29" t="s">
        <v>185</v>
      </c>
      <c r="B150" s="28"/>
      <c r="C150" s="30" t="s">
        <v>186</v>
      </c>
      <c r="D150" s="98">
        <f>админ!D154+Хурал!D150+Председ!D150+'воинский учет'!D150+Дорожное!D150+'ЖКХ Уличное освещ'!D150+АЛКАГОЛЬ!D150+'СДК (3)'!D150</f>
        <v>3</v>
      </c>
      <c r="E150" s="98">
        <f>админ!E154+Хурал!E150+Председ!E150+'воинский учет'!E150+СДК!E150+Дорожное!E150+'ЖКХ Уличное освещ'!E150+АЛКАГОЛЬ!E150</f>
        <v>0</v>
      </c>
      <c r="F150" s="98">
        <f>админ!F154+Хурал!F150+Председ!F150+'воинский учет'!F150+СДК!F150+Дорожное!F150+'ЖКХ Уличное освещ'!F150+АЛКАГОЛЬ!F150</f>
        <v>0</v>
      </c>
      <c r="G150" s="98">
        <f>админ!G154+Хурал!G150+Председ!G150+'воинский учет'!G150+СДК!G150+Дорожное!G150+'ЖКХ Уличное освещ'!G150+АЛКАГОЛЬ!G150</f>
        <v>3</v>
      </c>
      <c r="H150" s="98">
        <f>админ!H154+Хурал!H150+Председ!H150+'воинский учет'!H150+СДК!H150+Дорожное!H150+'ЖКХ Уличное освещ'!H150+АЛКАГОЛЬ!H150</f>
        <v>0</v>
      </c>
    </row>
    <row r="151" spans="1:8">
      <c r="A151" s="29" t="s">
        <v>229</v>
      </c>
      <c r="B151" s="28"/>
      <c r="C151" s="30" t="s">
        <v>187</v>
      </c>
      <c r="D151" s="98">
        <f>админ!D155+Хурал!D151+Председ!D151+'воинский учет'!D151+Дорожное!D151+'ЖКХ Уличное освещ'!D151+АЛКАГОЛЬ!D151+'СДК (3)'!D151</f>
        <v>57.11</v>
      </c>
      <c r="E151" s="98">
        <f>админ!E155+Хурал!E151+Председ!E151+'воинский учет'!E151+СДК!E151+Дорожное!E151+'ЖКХ Уличное освещ'!E151+АЛКАГОЛЬ!E151</f>
        <v>0</v>
      </c>
      <c r="F151" s="98">
        <f>админ!F155+Хурал!F151+Председ!F151+'воинский учет'!F151+СДК!F151+Дорожное!F151+'ЖКХ Уличное освещ'!F151+АЛКАГОЛЬ!F151</f>
        <v>0</v>
      </c>
      <c r="G151" s="98">
        <f>админ!G155+Хурал!G151+Председ!G151+'воинский учет'!G151+СДК!G151+Дорожное!G151+'ЖКХ Уличное освещ'!G151+АЛКАГОЛЬ!G151</f>
        <v>41</v>
      </c>
      <c r="H151" s="98">
        <f>админ!H155+Хурал!H151+Председ!H151+'воинский учет'!H151+СДК!H151+Дорожное!H151+'ЖКХ Уличное освещ'!H151+АЛКАГОЛЬ!H151</f>
        <v>16.11</v>
      </c>
    </row>
    <row r="152" spans="1:8">
      <c r="A152" s="33" t="s">
        <v>188</v>
      </c>
      <c r="B152" s="23">
        <v>500</v>
      </c>
      <c r="C152" s="34" t="s">
        <v>189</v>
      </c>
      <c r="D152" s="98">
        <f>админ!D156+Хурал!D152+Председ!D152+'воинский учет'!D152+Дорожное!D152+'ЖКХ Уличное освещ'!D152+АЛКАГОЛЬ!D152+'СДК (3)'!D152</f>
        <v>0</v>
      </c>
      <c r="E152" s="98">
        <f>админ!E156+Хурал!E152+Председ!E152+'воинский учет'!E152+СДК!E152+Дорожное!E152+'ЖКХ Уличное освещ'!E152+АЛКАГОЛЬ!E152</f>
        <v>0</v>
      </c>
      <c r="F152" s="98">
        <f>админ!F156+Хурал!F152+Председ!F152+'воинский учет'!F152+СДК!F152+Дорожное!F152+'ЖКХ Уличное освещ'!F152+АЛКАГОЛЬ!F152</f>
        <v>0</v>
      </c>
      <c r="G152" s="98">
        <f>админ!G156+Хурал!G152+Председ!G152+'воинский учет'!G152+СДК!G152+Дорожное!G152+'ЖКХ Уличное освещ'!G152+АЛКАГОЛЬ!G152</f>
        <v>0</v>
      </c>
      <c r="H152" s="98">
        <f>админ!H156+Хурал!H152+Председ!H152+'воинский учет'!H152+СДК!H152+Дорожное!H152+'ЖКХ Уличное освещ'!H152+АЛКАГОЛЬ!H152</f>
        <v>0</v>
      </c>
    </row>
    <row r="153" spans="1:8">
      <c r="A153" s="44" t="s">
        <v>190</v>
      </c>
      <c r="B153" s="28">
        <v>530</v>
      </c>
      <c r="C153" s="30" t="s">
        <v>191</v>
      </c>
      <c r="D153" s="98">
        <f>админ!D157+Хурал!D153+Председ!D153+'воинский учет'!D153+Дорожное!D153+'ЖКХ Уличное освещ'!D153+АЛКАГОЛЬ!D153+'СДК (3)'!D153</f>
        <v>0</v>
      </c>
      <c r="E153" s="98">
        <f>админ!E157+Хурал!E153+Председ!E153+'воинский учет'!E153+СДК!E153+Дорожное!E153+'ЖКХ Уличное освещ'!E153+АЛКАГОЛЬ!E153</f>
        <v>0</v>
      </c>
      <c r="F153" s="98">
        <f>админ!F157+Хурал!F153+Председ!F153+'воинский учет'!F153+СДК!F153+Дорожное!F153+'ЖКХ Уличное освещ'!F153+АЛКАГОЛЬ!F153</f>
        <v>0</v>
      </c>
      <c r="G153" s="98">
        <f>админ!G157+Хурал!G153+Председ!G153+'воинский учет'!G153+СДК!G153+Дорожное!G153+'ЖКХ Уличное освещ'!G153+АЛКАГОЛЬ!G153</f>
        <v>0</v>
      </c>
      <c r="H153" s="98">
        <f>админ!H157+Хурал!H153+Председ!H153+'воинский учет'!H153+СДК!H153+Дорожное!H153+'ЖКХ Уличное освещ'!H153+АЛКАГОЛЬ!H153</f>
        <v>0</v>
      </c>
    </row>
    <row r="154" spans="1:8">
      <c r="A154" s="35" t="s">
        <v>192</v>
      </c>
      <c r="B154" s="28">
        <v>540</v>
      </c>
      <c r="C154" s="30" t="s">
        <v>193</v>
      </c>
      <c r="D154" s="98">
        <f>админ!D158+Хурал!D154+Председ!D154+'воинский учет'!D154+Дорожное!D154+'ЖКХ Уличное освещ'!D154+АЛКАГОЛЬ!D154+'СДК (3)'!D154</f>
        <v>0</v>
      </c>
      <c r="E154" s="98">
        <f>админ!E158+Хурал!E154+Председ!E154+'воинский учет'!E154+СДК!E154+Дорожное!E154+'ЖКХ Уличное освещ'!E154+АЛКАГОЛЬ!E154</f>
        <v>0</v>
      </c>
      <c r="F154" s="98">
        <f>админ!F158+Хурал!F154+Председ!F154+'воинский учет'!F154+СДК!F154+Дорожное!F154+'ЖКХ Уличное освещ'!F154+АЛКАГОЛЬ!F154</f>
        <v>0</v>
      </c>
      <c r="G154" s="98">
        <f>админ!G158+Хурал!G154+Председ!G154+'воинский учет'!G154+СДК!G154+Дорожное!G154+'ЖКХ Уличное освещ'!G154+АЛКАГОЛЬ!G154</f>
        <v>0</v>
      </c>
      <c r="H154" s="98">
        <f>админ!H158+Хурал!H154+Председ!H154+'воинский учет'!H154+СДК!H154+Дорожное!H154+'ЖКХ Уличное освещ'!H154+АЛКАГОЛЬ!H154</f>
        <v>0</v>
      </c>
    </row>
    <row r="155" spans="1:8">
      <c r="A155" s="33" t="s">
        <v>194</v>
      </c>
      <c r="B155" s="23">
        <v>600</v>
      </c>
      <c r="C155" s="34" t="s">
        <v>195</v>
      </c>
      <c r="D155" s="98">
        <f>админ!D159+Хурал!D155+Председ!D155+'воинский учет'!D155+Дорожное!D155+'ЖКХ Уличное освещ'!D155+АЛКАГОЛЬ!D155+'СДК (3)'!D155</f>
        <v>0</v>
      </c>
      <c r="E155" s="98">
        <f>админ!E159+Хурал!E155+Председ!E155+'воинский учет'!E155+СДК!E155+Дорожное!E155+'ЖКХ Уличное освещ'!E155+АЛКАГОЛЬ!E155</f>
        <v>0</v>
      </c>
      <c r="F155" s="98">
        <f>админ!F159+Хурал!F155+Председ!F155+'воинский учет'!F155+СДК!F155+Дорожное!F155+'ЖКХ Уличное освещ'!F155+АЛКАГОЛЬ!F155</f>
        <v>0</v>
      </c>
      <c r="G155" s="98">
        <f>админ!G159+Хурал!G155+Председ!G155+'воинский учет'!G155+СДК!G155+Дорожное!G155+'ЖКХ Уличное освещ'!G155+АЛКАГОЛЬ!G155</f>
        <v>0</v>
      </c>
      <c r="H155" s="98">
        <f>админ!H159+Хурал!H155+Председ!H155+'воинский учет'!H155+СДК!H155+Дорожное!H155+'ЖКХ Уличное освещ'!H155+АЛКАГОЛЬ!H155</f>
        <v>0</v>
      </c>
    </row>
    <row r="156" spans="1:8" ht="31.5">
      <c r="A156" s="35" t="s">
        <v>196</v>
      </c>
      <c r="B156" s="28">
        <v>620</v>
      </c>
      <c r="C156" s="30" t="s">
        <v>197</v>
      </c>
      <c r="D156" s="98">
        <f>админ!D160+Хурал!D156+Председ!D156+'воинский учет'!D156+Дорожное!D156+'ЖКХ Уличное освещ'!D156+АЛКАГОЛЬ!D156+'СДК (3)'!D156</f>
        <v>0</v>
      </c>
      <c r="E156" s="98">
        <f>админ!E160+Хурал!E156+Председ!E156+'воинский учет'!E156+СДК!E156+Дорожное!E156+'ЖКХ Уличное освещ'!E156+АЛКАГОЛЬ!E156</f>
        <v>0</v>
      </c>
      <c r="F156" s="98">
        <f>админ!F160+Хурал!F156+Председ!F156+'воинский учет'!F156+СДК!F156+Дорожное!F156+'ЖКХ Уличное освещ'!F156+АЛКАГОЛЬ!F156</f>
        <v>0</v>
      </c>
      <c r="G156" s="98">
        <f>админ!G160+Хурал!G156+Председ!G156+'воинский учет'!G156+СДК!G156+Дорожное!G156+'ЖКХ Уличное освещ'!G156+АЛКАГОЛЬ!G156</f>
        <v>0</v>
      </c>
      <c r="H156" s="98">
        <f>админ!H160+Хурал!H156+Председ!H156+'воинский учет'!H156+СДК!H156+Дорожное!H156+'ЖКХ Уличное освещ'!H156+АЛКАГОЛЬ!H156</f>
        <v>0</v>
      </c>
    </row>
    <row r="157" spans="1:8">
      <c r="A157" s="35" t="s">
        <v>198</v>
      </c>
      <c r="B157" s="45">
        <v>640</v>
      </c>
      <c r="C157" s="46" t="s">
        <v>199</v>
      </c>
      <c r="D157" s="98">
        <f>админ!D161+Хурал!D157+Председ!D157+'воинский учет'!D157+Дорожное!D157+'ЖКХ Уличное освещ'!D157+АЛКАГОЛЬ!D157+'СДК (3)'!D157</f>
        <v>0</v>
      </c>
      <c r="E157" s="98">
        <f>админ!E161+Хурал!E157+Председ!E157+'воинский учет'!E157+СДК!E157+Дорожное!E157+'ЖКХ Уличное освещ'!E157+АЛКАГОЛЬ!E157</f>
        <v>0</v>
      </c>
      <c r="F157" s="98">
        <f>админ!F161+Хурал!F157+Председ!F157+'воинский учет'!F157+СДК!F157+Дорожное!F157+'ЖКХ Уличное освещ'!F157+АЛКАГОЛЬ!F157</f>
        <v>0</v>
      </c>
      <c r="G157" s="98">
        <f>админ!G161+Хурал!G157+Председ!G157+'воинский учет'!G157+СДК!G157+Дорожное!G157+'ЖКХ Уличное освещ'!G157+АЛКАГОЛЬ!G157</f>
        <v>0</v>
      </c>
      <c r="H157" s="98">
        <f>админ!H161+Хурал!H157+Председ!H157+'воинский учет'!H157+СДК!H157+Дорожное!H157+'ЖКХ Уличное освещ'!H157+АЛКАГОЛЬ!H157</f>
        <v>0</v>
      </c>
    </row>
    <row r="158" spans="1:8">
      <c r="A158" s="47"/>
      <c r="B158" s="39"/>
      <c r="C158" s="48"/>
      <c r="D158" s="98">
        <f>админ!D162+Хурал!D158+Председ!D158+'воинский учет'!D158+Дорожное!D158+'ЖКХ Уличное освещ'!D158+АЛКАГОЛЬ!D158+'СДК (3)'!D158</f>
        <v>0</v>
      </c>
      <c r="E158" s="98">
        <f>админ!E162+Хурал!E158+Председ!E158+'воинский учет'!E158+СДК!E158+Дорожное!E158+'ЖКХ Уличное освещ'!E158+АЛКАГОЛЬ!E158</f>
        <v>0</v>
      </c>
      <c r="F158" s="98">
        <f>админ!F162+Хурал!F158+Председ!F158+'воинский учет'!F158+СДК!F158+Дорожное!F158+'ЖКХ Уличное освещ'!F158+АЛКАГОЛЬ!F158</f>
        <v>0</v>
      </c>
      <c r="G158" s="98">
        <f>админ!G162+Хурал!G158+Председ!G158+'воинский учет'!G158+СДК!G158+Дорожное!G158+'ЖКХ Уличное освещ'!G158+АЛКАГОЛЬ!G158</f>
        <v>0</v>
      </c>
      <c r="H158" s="98">
        <f>админ!H162+Хурал!H158+Председ!H158+'воинский учет'!H158+СДК!H158+Дорожное!H158+'ЖКХ Уличное освещ'!H158+АЛКАГОЛЬ!H158</f>
        <v>0</v>
      </c>
    </row>
    <row r="159" spans="1:8">
      <c r="A159" s="49"/>
      <c r="B159" s="50"/>
      <c r="C159" s="51"/>
      <c r="D159" s="98">
        <f>админ!D163+Хурал!D159+Председ!D159+'воинский учет'!D159+Дорожное!D159+'ЖКХ Уличное освещ'!D159+АЛКАГОЛЬ!D159+'СДК (3)'!D159</f>
        <v>0</v>
      </c>
      <c r="E159" s="98">
        <f>админ!E163+Хурал!E159+Председ!E159+'воинский учет'!E159+СДК!E159+Дорожное!E159+'ЖКХ Уличное освещ'!E159+АЛКАГОЛЬ!E159</f>
        <v>0</v>
      </c>
      <c r="F159" s="98">
        <f>админ!F163+Хурал!F159+Председ!F159+'воинский учет'!F159+СДК!F159+Дорожное!F159+'ЖКХ Уличное освещ'!F159+АЛКАГОЛЬ!F159</f>
        <v>0</v>
      </c>
      <c r="G159" s="98">
        <f>админ!G163+Хурал!G159+Председ!G159+'воинский учет'!G159+СДК!G159+Дорожное!G159+'ЖКХ Уличное освещ'!G159+АЛКАГОЛЬ!G159</f>
        <v>0</v>
      </c>
      <c r="H159" s="98">
        <f>админ!H163+Хурал!H159+Председ!H159+'воинский учет'!H159+СДК!H159+Дорожное!H159+'ЖКХ Уличное освещ'!H159+АЛКАГОЛЬ!H159</f>
        <v>0</v>
      </c>
    </row>
    <row r="160" spans="1:8" s="24" customFormat="1">
      <c r="A160" s="77" t="s">
        <v>200</v>
      </c>
      <c r="B160" s="78"/>
      <c r="C160" s="79" t="s">
        <v>29</v>
      </c>
      <c r="D160" s="98">
        <f>админ!D164+Хурал!D160+Председ!D160+'воинский учет'!D160+Дорожное!D160+'ЖКХ Уличное освещ'!D160+АЛКАГОЛЬ!D160+'СДК (3)'!D160</f>
        <v>0</v>
      </c>
      <c r="E160" s="98">
        <f>админ!E164+Хурал!E160+Председ!E160+'воинский учет'!E160+СДК!E160+Дорожное!E160+'ЖКХ Уличное освещ'!E160+АЛКАГОЛЬ!E160</f>
        <v>0</v>
      </c>
      <c r="F160" s="98">
        <f>админ!F164+Хурал!F160+Председ!F160+'воинский учет'!F160+СДК!F160+Дорожное!F160+'ЖКХ Уличное освещ'!F160+АЛКАГОЛЬ!F160</f>
        <v>0</v>
      </c>
      <c r="G160" s="98">
        <f>админ!G164+Хурал!G160+Председ!G160+'воинский учет'!G160+СДК!G160+Дорожное!G160+'ЖКХ Уличное освещ'!G160+АЛКАГОЛЬ!G160</f>
        <v>0</v>
      </c>
      <c r="H160" s="98">
        <f>админ!H164+Хурал!H160+Председ!H160+'воинский учет'!H160+СДК!H160+Дорожное!H160+'ЖКХ Уличное освещ'!H160+АЛКАГОЛЬ!H160</f>
        <v>0</v>
      </c>
    </row>
    <row r="161" spans="1:8">
      <c r="A161" s="33" t="s">
        <v>160</v>
      </c>
      <c r="B161" s="23">
        <v>300</v>
      </c>
      <c r="C161" s="34">
        <v>30000</v>
      </c>
      <c r="D161" s="98">
        <f>админ!D165+Хурал!D161+Председ!D161+'воинский учет'!D161+Дорожное!D161+'ЖКХ Уличное освещ'!D161+АЛКАГОЛЬ!D161+'СДК (3)'!D161</f>
        <v>0</v>
      </c>
      <c r="E161" s="98">
        <f>админ!E165+Хурал!E161+Председ!E161+'воинский учет'!E161+СДК!E161+Дорожное!E161+'ЖКХ Уличное освещ'!E161+АЛКАГОЛЬ!E161</f>
        <v>0</v>
      </c>
      <c r="F161" s="98">
        <f>админ!F165+Хурал!F161+Председ!F161+'воинский учет'!F161+СДК!F161+Дорожное!F161+'ЖКХ Уличное освещ'!F161+АЛКАГОЛЬ!F161</f>
        <v>0</v>
      </c>
      <c r="G161" s="98">
        <f>админ!G165+Хурал!G161+Председ!G161+'воинский учет'!G161+СДК!G161+Дорожное!G161+'ЖКХ Уличное освещ'!G161+АЛКАГОЛЬ!G161</f>
        <v>0</v>
      </c>
      <c r="H161" s="98">
        <f>админ!H165+Хурал!H161+Председ!H161+'воинский учет'!H161+СДК!H161+Дорожное!H161+'ЖКХ Уличное освещ'!H161+АЛКАГОЛЬ!H161</f>
        <v>0</v>
      </c>
    </row>
    <row r="162" spans="1:8">
      <c r="A162" s="35" t="s">
        <v>201</v>
      </c>
      <c r="B162" s="28">
        <v>330</v>
      </c>
      <c r="C162" s="30" t="s">
        <v>202</v>
      </c>
      <c r="D162" s="98">
        <f>админ!D166+Хурал!D162+Председ!D162+'воинский учет'!D162+Дорожное!D162+'ЖКХ Уличное освещ'!D162+АЛКАГОЛЬ!D162+'СДК (3)'!D162</f>
        <v>0</v>
      </c>
      <c r="E162" s="98">
        <f>админ!E166+Хурал!E162+Председ!E162+'воинский учет'!E162+СДК!E162+Дорожное!E162+'ЖКХ Уличное освещ'!E162+АЛКАГОЛЬ!E162</f>
        <v>0</v>
      </c>
      <c r="F162" s="98">
        <f>админ!F166+Хурал!F162+Председ!F162+'воинский учет'!F162+СДК!F162+Дорожное!F162+'ЖКХ Уличное освещ'!F162+АЛКАГОЛЬ!F162</f>
        <v>0</v>
      </c>
      <c r="G162" s="98">
        <f>админ!G166+Хурал!G162+Председ!G162+'воинский учет'!G162+СДК!G162+Дорожное!G162+'ЖКХ Уличное освещ'!G162+АЛКАГОЛЬ!G162</f>
        <v>0</v>
      </c>
      <c r="H162" s="98">
        <f>админ!H166+Хурал!H162+Председ!H162+'воинский учет'!H162+СДК!H162+Дорожное!H162+'ЖКХ Уличное освещ'!H162+АЛКАГОЛЬ!H162</f>
        <v>0</v>
      </c>
    </row>
    <row r="163" spans="1:8">
      <c r="A163" s="33" t="s">
        <v>57</v>
      </c>
      <c r="B163" s="23">
        <v>400</v>
      </c>
      <c r="C163" s="34" t="s">
        <v>58</v>
      </c>
      <c r="D163" s="98">
        <f>админ!D167+Хурал!D163+Председ!D163+'воинский учет'!D163+Дорожное!D163+'ЖКХ Уличное освещ'!D163+АЛКАГОЛЬ!D163+'СДК (3)'!D163</f>
        <v>0</v>
      </c>
      <c r="E163" s="98">
        <f>админ!E167+Хурал!E163+Председ!E163+'воинский учет'!E163+СДК!E163+Дорожное!E163+'ЖКХ Уличное освещ'!E163+АЛКАГОЛЬ!E163</f>
        <v>0</v>
      </c>
      <c r="F163" s="98">
        <f>админ!F167+Хурал!F163+Председ!F163+'воинский учет'!F163+СДК!F163+Дорожное!F163+'ЖКХ Уличное освещ'!F163+АЛКАГОЛЬ!F163</f>
        <v>0</v>
      </c>
      <c r="G163" s="98">
        <f>админ!G167+Хурал!G163+Председ!G163+'воинский учет'!G163+СДК!G163+Дорожное!G163+'ЖКХ Уличное освещ'!G163+АЛКАГОЛЬ!G163</f>
        <v>0</v>
      </c>
      <c r="H163" s="98">
        <f>админ!H167+Хурал!H163+Председ!H163+'воинский учет'!H163+СДК!H163+Дорожное!H163+'ЖКХ Уличное освещ'!H163+АЛКАГОЛЬ!H163</f>
        <v>0</v>
      </c>
    </row>
    <row r="164" spans="1:8">
      <c r="A164" s="35" t="s">
        <v>59</v>
      </c>
      <c r="B164" s="28">
        <v>410</v>
      </c>
      <c r="C164" s="30" t="s">
        <v>60</v>
      </c>
      <c r="D164" s="98">
        <f>админ!D168+Хурал!D164+Председ!D164+'воинский учет'!D164+Дорожное!D164+'ЖКХ Уличное освещ'!D164+АЛКАГОЛЬ!D164+'СДК (3)'!D164</f>
        <v>0</v>
      </c>
      <c r="E164" s="98">
        <f>админ!E168+Хурал!E164+Председ!E164+'воинский учет'!E164+СДК!E164+Дорожное!E164+'ЖКХ Уличное освещ'!E164+АЛКАГОЛЬ!E164</f>
        <v>0</v>
      </c>
      <c r="F164" s="98">
        <f>админ!F168+Хурал!F164+Председ!F164+'воинский учет'!F164+СДК!F164+Дорожное!F164+'ЖКХ Уличное освещ'!F164+АЛКАГОЛЬ!F164</f>
        <v>0</v>
      </c>
      <c r="G164" s="98">
        <f>админ!G168+Хурал!G164+Председ!G164+'воинский учет'!G164+СДК!G164+Дорожное!G164+'ЖКХ Уличное освещ'!G164+АЛКАГОЛЬ!G164</f>
        <v>0</v>
      </c>
      <c r="H164" s="98">
        <f>админ!H168+Хурал!H164+Председ!H164+'воинский учет'!H164+СДК!H164+Дорожное!H164+'ЖКХ Уличное освещ'!H164+АЛКАГОЛЬ!H164</f>
        <v>0</v>
      </c>
    </row>
    <row r="165" spans="1:8">
      <c r="A165" s="35" t="s">
        <v>203</v>
      </c>
      <c r="B165" s="28">
        <v>430</v>
      </c>
      <c r="C165" s="30" t="s">
        <v>204</v>
      </c>
      <c r="D165" s="98">
        <f>админ!D169+Хурал!D165+Председ!D165+'воинский учет'!D165+СДК!D165+Дорожное!D165+'ЖКХ Уличное освещ'!D165+АЛКАГОЛЬ!D165</f>
        <v>0</v>
      </c>
      <c r="E165" s="98">
        <f>админ!E169+Хурал!E165+Председ!E165+'воинский учет'!E165+СДК!E165+Дорожное!E165+'ЖКХ Уличное освещ'!E165+АЛКАГОЛЬ!E165</f>
        <v>0</v>
      </c>
      <c r="F165" s="98">
        <f>админ!F169+Хурал!F165+Председ!F165+'воинский учет'!F165+СДК!F165+Дорожное!F165+'ЖКХ Уличное освещ'!F165+АЛКАГОЛЬ!F165</f>
        <v>0</v>
      </c>
      <c r="G165" s="98">
        <f>админ!G169+Хурал!G165+Председ!G165+'воинский учет'!G165+СДК!G165+Дорожное!G165+'ЖКХ Уличное освещ'!G165+АЛКАГОЛЬ!G165</f>
        <v>0</v>
      </c>
      <c r="H165" s="98">
        <f>админ!H169+Хурал!H165+Председ!H165+'воинский учет'!H165+СДК!H165+Дорожное!H165+'ЖКХ Уличное освещ'!H165+АЛКАГОЛЬ!H165</f>
        <v>0</v>
      </c>
    </row>
    <row r="166" spans="1:8">
      <c r="A166" s="33" t="s">
        <v>188</v>
      </c>
      <c r="B166" s="23">
        <v>500</v>
      </c>
      <c r="C166" s="34" t="s">
        <v>189</v>
      </c>
      <c r="D166" s="98">
        <f>админ!D170+Хурал!D166+Председ!D166+'воинский учет'!D166+СДК!D166+Дорожное!D166+'ЖКХ Уличное освещ'!D166+АЛКАГОЛЬ!D166</f>
        <v>0</v>
      </c>
      <c r="E166" s="98">
        <f>админ!E170+Хурал!E166+Председ!E166+'воинский учет'!E166+СДК!E166+Дорожное!E166+'ЖКХ Уличное освещ'!E166+АЛКАГОЛЬ!E166</f>
        <v>0</v>
      </c>
      <c r="F166" s="98">
        <f>админ!F170+Хурал!F166+Председ!F166+'воинский учет'!F166+СДК!F166+Дорожное!F166+'ЖКХ Уличное освещ'!F166+АЛКАГОЛЬ!F166</f>
        <v>0</v>
      </c>
      <c r="G166" s="98">
        <f>админ!G170+Хурал!G166+Председ!G166+'воинский учет'!G166+СДК!G166+Дорожное!G166+'ЖКХ Уличное освещ'!G166+АЛКАГОЛЬ!G166</f>
        <v>0</v>
      </c>
      <c r="H166" s="98">
        <f>админ!H170+Хурал!H166+Председ!H166+'воинский учет'!H166+СДК!H166+Дорожное!H166+'ЖКХ Уличное освещ'!H166+АЛКАГОЛЬ!H166</f>
        <v>0</v>
      </c>
    </row>
    <row r="167" spans="1:8">
      <c r="A167" s="35" t="s">
        <v>205</v>
      </c>
      <c r="B167" s="28">
        <v>510</v>
      </c>
      <c r="C167" s="30" t="s">
        <v>206</v>
      </c>
      <c r="D167" s="98">
        <f>админ!D171+Хурал!D167+Председ!D167+'воинский учет'!D167+СДК!D167+Дорожное!D167+'ЖКХ Уличное освещ'!D167+АЛКАГОЛЬ!D167</f>
        <v>0</v>
      </c>
      <c r="E167" s="98">
        <f>админ!E171+Хурал!E167+Председ!E167+'воинский учет'!E167+СДК!E167+Дорожное!E167+'ЖКХ Уличное освещ'!E167+АЛКАГОЛЬ!E167</f>
        <v>0</v>
      </c>
      <c r="F167" s="98">
        <f>админ!F171+Хурал!F167+Председ!F167+'воинский учет'!F167+СДК!F167+Дорожное!F167+'ЖКХ Уличное освещ'!F167+АЛКАГОЛЬ!F167</f>
        <v>0</v>
      </c>
      <c r="G167" s="98">
        <f>админ!G171+Хурал!G167+Председ!G167+'воинский учет'!G167+СДК!G167+Дорожное!G167+'ЖКХ Уличное освещ'!G167+АЛКАГОЛЬ!G167</f>
        <v>0</v>
      </c>
      <c r="H167" s="98">
        <f>админ!H171+Хурал!H167+Председ!H167+'воинский учет'!H167+СДК!H167+Дорожное!H167+'ЖКХ Уличное освещ'!H167+АЛКАГОЛЬ!H167</f>
        <v>0</v>
      </c>
    </row>
    <row r="168" spans="1:8" ht="31.5">
      <c r="A168" s="35" t="s">
        <v>207</v>
      </c>
      <c r="B168" s="28">
        <v>520</v>
      </c>
      <c r="C168" s="30" t="s">
        <v>208</v>
      </c>
      <c r="D168" s="98">
        <f>админ!D172+Хурал!D168+Председ!D168+'воинский учет'!D168+СДК!D168+Дорожное!D168+'ЖКХ Уличное освещ'!D168+АЛКАГОЛЬ!D168</f>
        <v>0</v>
      </c>
      <c r="E168" s="98">
        <f>админ!E172+Хурал!E168+Председ!E168+'воинский учет'!E168+СДК!E168+Дорожное!E168+'ЖКХ Уличное освещ'!E168+АЛКАГОЛЬ!E168</f>
        <v>0</v>
      </c>
      <c r="F168" s="98">
        <f>админ!F172+Хурал!F168+Председ!F168+'воинский учет'!F168+СДК!F168+Дорожное!F168+'ЖКХ Уличное освещ'!F168+АЛКАГОЛЬ!F168</f>
        <v>0</v>
      </c>
      <c r="G168" s="98">
        <f>админ!G172+Хурал!G168+Председ!G168+'воинский учет'!G168+СДК!G168+Дорожное!G168+'ЖКХ Уличное освещ'!G168+АЛКАГОЛЬ!G168</f>
        <v>0</v>
      </c>
      <c r="H168" s="98">
        <f>админ!H172+Хурал!H168+Председ!H168+'воинский учет'!H168+СДК!H168+Дорожное!H168+'ЖКХ Уличное освещ'!H168+АЛКАГОЛЬ!H168</f>
        <v>0</v>
      </c>
    </row>
    <row r="169" spans="1:8" ht="14.25" customHeight="1">
      <c r="A169" s="35" t="s">
        <v>209</v>
      </c>
      <c r="B169" s="28">
        <v>530</v>
      </c>
      <c r="C169" s="30" t="s">
        <v>191</v>
      </c>
      <c r="D169" s="98">
        <f>админ!D173+Хурал!D169+Председ!D169+'воинский учет'!D169+СДК!D169+Дорожное!D169+'ЖКХ Уличное освещ'!D169+АЛКАГОЛЬ!D169</f>
        <v>0</v>
      </c>
      <c r="E169" s="98">
        <f>админ!E173+Хурал!E169+Председ!E169+'воинский учет'!E169+СДК!E169+Дорожное!E169+'ЖКХ Уличное освещ'!E169+АЛКАГОЛЬ!E169</f>
        <v>0</v>
      </c>
      <c r="F169" s="98">
        <f>админ!F173+Хурал!F169+Председ!F169+'воинский учет'!F169+СДК!F169+Дорожное!F169+'ЖКХ Уличное освещ'!F169+АЛКАГОЛЬ!F169</f>
        <v>0</v>
      </c>
      <c r="G169" s="98">
        <f>админ!G173+Хурал!G169+Председ!G169+'воинский учет'!G169+СДК!G169+Дорожное!G169+'ЖКХ Уличное освещ'!G169+АЛКАГОЛЬ!G169</f>
        <v>0</v>
      </c>
      <c r="H169" s="98">
        <f>админ!H173+Хурал!H169+Председ!H169+'воинский учет'!H169+СДК!H169+Дорожное!H169+'ЖКХ Уличное освещ'!H169+АЛКАГОЛЬ!H169</f>
        <v>0</v>
      </c>
    </row>
    <row r="170" spans="1:8">
      <c r="A170" s="35" t="s">
        <v>210</v>
      </c>
      <c r="B170" s="28">
        <v>550</v>
      </c>
      <c r="C170" s="30" t="s">
        <v>211</v>
      </c>
      <c r="D170" s="98">
        <f>админ!D174+Хурал!D170+Председ!D170+'воинский учет'!D170+СДК!D170+Дорожное!D170+'ЖКХ Уличное освещ'!D170+АЛКАГОЛЬ!D170</f>
        <v>0</v>
      </c>
      <c r="E170" s="98">
        <f>админ!E174+Хурал!E170+Председ!E170+'воинский учет'!E170+СДК!E170+Дорожное!E170+'ЖКХ Уличное освещ'!E170+АЛКАГОЛЬ!E170</f>
        <v>0</v>
      </c>
      <c r="F170" s="98">
        <f>админ!F174+Хурал!F170+Председ!F170+'воинский учет'!F170+СДК!F170+Дорожное!F170+'ЖКХ Уличное освещ'!F170+АЛКАГОЛЬ!F170</f>
        <v>0</v>
      </c>
      <c r="G170" s="98">
        <f>админ!G174+Хурал!G170+Председ!G170+'воинский учет'!G170+СДК!G170+Дорожное!G170+'ЖКХ Уличное освещ'!G170+АЛКАГОЛЬ!G170</f>
        <v>0</v>
      </c>
      <c r="H170" s="98">
        <f>админ!H174+Хурал!H170+Председ!H170+'воинский учет'!H170+СДК!H170+Дорожное!H170+'ЖКХ Уличное освещ'!H170+АЛКАГОЛЬ!H170</f>
        <v>0</v>
      </c>
    </row>
    <row r="171" spans="1:8">
      <c r="A171" s="33" t="s">
        <v>194</v>
      </c>
      <c r="B171" s="23">
        <v>600</v>
      </c>
      <c r="C171" s="34" t="s">
        <v>195</v>
      </c>
      <c r="D171" s="98">
        <f>админ!D175+Хурал!D171+Председ!D171+'воинский учет'!D171+СДК!D171+Дорожное!D171+'ЖКХ Уличное освещ'!D171+АЛКАГОЛЬ!D171</f>
        <v>0</v>
      </c>
      <c r="E171" s="98">
        <f>админ!E175+Хурал!E171+Председ!E171+'воинский учет'!E171+СДК!E171+Дорожное!E171+'ЖКХ Уличное освещ'!E171+АЛКАГОЛЬ!E171</f>
        <v>0</v>
      </c>
      <c r="F171" s="98">
        <f>админ!F175+Хурал!F171+Председ!F171+'воинский учет'!F171+СДК!F171+Дорожное!F171+'ЖКХ Уличное освещ'!F171+АЛКАГОЛЬ!F171</f>
        <v>0</v>
      </c>
      <c r="G171" s="98">
        <f>админ!G175+Хурал!G171+Председ!G171+'воинский учет'!G171+СДК!G171+Дорожное!G171+'ЖКХ Уличное освещ'!G171+АЛКАГОЛЬ!G171</f>
        <v>0</v>
      </c>
      <c r="H171" s="98">
        <f>админ!H175+Хурал!H171+Председ!H171+'воинский учет'!H171+СДК!H171+Дорожное!H171+'ЖКХ Уличное освещ'!H171+АЛКАГОЛЬ!H171</f>
        <v>0</v>
      </c>
    </row>
    <row r="172" spans="1:8">
      <c r="A172" s="35" t="s">
        <v>212</v>
      </c>
      <c r="B172" s="28">
        <v>610</v>
      </c>
      <c r="C172" s="30" t="s">
        <v>213</v>
      </c>
      <c r="D172" s="98">
        <f>админ!D176+Хурал!D172+Председ!D172+'воинский учет'!D172+СДК!D172+Дорожное!D172+'ЖКХ Уличное освещ'!D172+АЛКАГОЛЬ!D172</f>
        <v>0</v>
      </c>
      <c r="E172" s="98">
        <f>админ!E176+Хурал!E172+Председ!E172+'воинский учет'!E172+СДК!E172+Дорожное!E172+'ЖКХ Уличное освещ'!E172+АЛКАГОЛЬ!E172</f>
        <v>0</v>
      </c>
      <c r="F172" s="98">
        <f>админ!F176+Хурал!F172+Председ!F172+'воинский учет'!F172+СДК!F172+Дорожное!F172+'ЖКХ Уличное освещ'!F172+АЛКАГОЛЬ!F172</f>
        <v>0</v>
      </c>
      <c r="G172" s="98">
        <f>админ!G176+Хурал!G172+Председ!G172+'воинский учет'!G172+СДК!G172+Дорожное!G172+'ЖКХ Уличное освещ'!G172+АЛКАГОЛЬ!G172</f>
        <v>0</v>
      </c>
      <c r="H172" s="98">
        <f>админ!H176+Хурал!H172+Председ!H172+'воинский учет'!H172+СДК!H172+Дорожное!H172+'ЖКХ Уличное освещ'!H172+АЛКАГОЛЬ!H172</f>
        <v>0</v>
      </c>
    </row>
    <row r="173" spans="1:8" ht="31.5">
      <c r="A173" s="35" t="s">
        <v>196</v>
      </c>
      <c r="B173" s="28">
        <v>620</v>
      </c>
      <c r="C173" s="30" t="s">
        <v>197</v>
      </c>
      <c r="D173" s="98">
        <f>админ!D177+Хурал!D173+Председ!D173+'воинский учет'!D173+СДК!D173+Дорожное!D173+'ЖКХ Уличное освещ'!D173+АЛКАГОЛЬ!D173</f>
        <v>0</v>
      </c>
      <c r="E173" s="98">
        <f>админ!E177+Хурал!E173+Председ!E173+'воинский учет'!E173+СДК!E173+Дорожное!E173+'ЖКХ Уличное освещ'!E173+АЛКАГОЛЬ!E173</f>
        <v>0</v>
      </c>
      <c r="F173" s="98">
        <f>админ!F177+Хурал!F173+Председ!F173+'воинский учет'!F173+СДК!F173+Дорожное!F173+'ЖКХ Уличное освещ'!F173+АЛКАГОЛЬ!F173</f>
        <v>0</v>
      </c>
      <c r="G173" s="98">
        <f>админ!G177+Хурал!G173+Председ!G173+'воинский учет'!G173+СДК!G173+Дорожное!G173+'ЖКХ Уличное освещ'!G173+АЛКАГОЛЬ!G173</f>
        <v>0</v>
      </c>
      <c r="H173" s="98">
        <f>админ!H177+Хурал!H173+Председ!H173+'воинский учет'!H173+СДК!H173+Дорожное!H173+'ЖКХ Уличное освещ'!H173+АЛКАГОЛЬ!H173</f>
        <v>0</v>
      </c>
    </row>
    <row r="174" spans="1:8">
      <c r="A174" s="35" t="s">
        <v>214</v>
      </c>
      <c r="B174" s="45">
        <v>630</v>
      </c>
      <c r="C174" s="46" t="s">
        <v>215</v>
      </c>
      <c r="D174" s="98">
        <f>админ!D178+Хурал!D174+Председ!D174+'воинский учет'!D174+СДК!D174+Дорожное!D174+'ЖКХ Уличное освещ'!D174+АЛКАГОЛЬ!D174</f>
        <v>0</v>
      </c>
      <c r="E174" s="98">
        <f>админ!E178+Хурал!E174+Председ!E174+'воинский учет'!E174+СДК!E174+Дорожное!E174+'ЖКХ Уличное освещ'!E174+АЛКАГОЛЬ!E174</f>
        <v>0</v>
      </c>
      <c r="F174" s="98">
        <f>админ!F178+Хурал!F174+Председ!F174+'воинский учет'!F174+СДК!F174+Дорожное!F174+'ЖКХ Уличное освещ'!F174+АЛКАГОЛЬ!F174</f>
        <v>0</v>
      </c>
      <c r="G174" s="98">
        <f>админ!G178+Хурал!G174+Председ!G174+'воинский учет'!G174+СДК!G174+Дорожное!G174+'ЖКХ Уличное освещ'!G174+АЛКАГОЛЬ!G174</f>
        <v>0</v>
      </c>
      <c r="H174" s="98">
        <f>админ!H178+Хурал!H174+Председ!H174+'воинский учет'!H174+СДК!H174+Дорожное!H174+'ЖКХ Уличное освещ'!H174+АЛКАГОЛЬ!H174</f>
        <v>0</v>
      </c>
    </row>
    <row r="175" spans="1:8">
      <c r="A175" s="35" t="s">
        <v>216</v>
      </c>
      <c r="B175" s="45">
        <v>650</v>
      </c>
      <c r="C175" s="46" t="s">
        <v>217</v>
      </c>
      <c r="D175" s="98">
        <f>админ!D179+Хурал!D175+Председ!D175+'воинский учет'!D175+СДК!D175+Дорожное!D175+'ЖКХ Уличное освещ'!D175+АЛКАГОЛЬ!D175</f>
        <v>0</v>
      </c>
      <c r="E175" s="98">
        <f>админ!E179+Хурал!E175+Председ!E175+'воинский учет'!E175+СДК!E175+Дорожное!E175+'ЖКХ Уличное освещ'!E175+АЛКАГОЛЬ!E175</f>
        <v>0</v>
      </c>
      <c r="F175" s="98">
        <f>админ!F179+Хурал!F175+Председ!F175+'воинский учет'!F175+СДК!F175+Дорожное!F175+'ЖКХ Уличное освещ'!F175+АЛКАГОЛЬ!F175</f>
        <v>0</v>
      </c>
      <c r="G175" s="98">
        <f>админ!G179+Хурал!G175+Председ!G175+'воинский учет'!G175+СДК!G175+Дорожное!G175+'ЖКХ Уличное освещ'!G175+АЛКАГОЛЬ!G175</f>
        <v>0</v>
      </c>
      <c r="H175" s="98">
        <f>админ!H179+Хурал!H175+Председ!H175+'воинский учет'!H175+СДК!H175+Дорожное!H175+'ЖКХ Уличное освещ'!H175+АЛКАГОЛЬ!H175</f>
        <v>0</v>
      </c>
    </row>
    <row r="176" spans="1:8">
      <c r="A176" s="33" t="s">
        <v>218</v>
      </c>
      <c r="B176" s="23">
        <v>700</v>
      </c>
      <c r="C176" s="34" t="s">
        <v>219</v>
      </c>
      <c r="D176" s="98">
        <f>админ!D180+Хурал!D176+Председ!D176+'воинский учет'!D176+СДК!D176+Дорожное!D176+'ЖКХ Уличное освещ'!D176+АЛКАГОЛЬ!D176</f>
        <v>0</v>
      </c>
      <c r="E176" s="98">
        <f>админ!E180+Хурал!E176+Председ!E176+'воинский учет'!E176+СДК!E176+Дорожное!E176+'ЖКХ Уличное освещ'!E176+АЛКАГОЛЬ!E176</f>
        <v>0</v>
      </c>
      <c r="F176" s="98">
        <f>админ!F180+Хурал!F176+Председ!F176+'воинский учет'!F176+СДК!F176+Дорожное!F176+'ЖКХ Уличное освещ'!F176+АЛКАГОЛЬ!F176</f>
        <v>0</v>
      </c>
      <c r="G176" s="98">
        <f>админ!G180+Хурал!G176+Председ!G176+'воинский учет'!G176+СДК!G176+Дорожное!G176+'ЖКХ Уличное освещ'!G176+АЛКАГОЛЬ!G176</f>
        <v>0</v>
      </c>
      <c r="H176" s="98">
        <f>админ!H180+Хурал!H176+Председ!H176+'воинский учет'!H176+СДК!H176+Дорожное!H176+'ЖКХ Уличное освещ'!H176+АЛКАГОЛЬ!H176</f>
        <v>0</v>
      </c>
    </row>
    <row r="177" spans="1:8" ht="17.25" customHeight="1">
      <c r="A177" s="35" t="s">
        <v>220</v>
      </c>
      <c r="B177" s="28">
        <v>710</v>
      </c>
      <c r="C177" s="30" t="s">
        <v>221</v>
      </c>
      <c r="D177" s="98">
        <f>админ!D181+Хурал!D177+Председ!D177+'воинский учет'!D177+СДК!D177+Дорожное!D177+'ЖКХ Уличное освещ'!D177+АЛКАГОЛЬ!D177</f>
        <v>0</v>
      </c>
      <c r="E177" s="98">
        <f>админ!E181+Хурал!E177+Председ!E177+'воинский учет'!E177+СДК!E177+Дорожное!E177+'ЖКХ Уличное освещ'!E177+АЛКАГОЛЬ!E177</f>
        <v>0</v>
      </c>
      <c r="F177" s="98">
        <f>админ!F181+Хурал!F177+Председ!F177+'воинский учет'!F177+СДК!F177+Дорожное!F177+'ЖКХ Уличное освещ'!F177+АЛКАГОЛЬ!F177</f>
        <v>0</v>
      </c>
      <c r="G177" s="98">
        <f>админ!G181+Хурал!G177+Председ!G177+'воинский учет'!G177+СДК!G177+Дорожное!G177+'ЖКХ Уличное освещ'!G177+АЛКАГОЛЬ!G177</f>
        <v>0</v>
      </c>
      <c r="H177" s="98">
        <f>админ!H181+Хурал!H177+Председ!H177+'воинский учет'!H177+СДК!H177+Дорожное!H177+'ЖКХ Уличное освещ'!H177+АЛКАГОЛЬ!H177</f>
        <v>0</v>
      </c>
    </row>
    <row r="178" spans="1:8">
      <c r="A178" s="33" t="s">
        <v>222</v>
      </c>
      <c r="B178" s="23">
        <v>800</v>
      </c>
      <c r="C178" s="34" t="s">
        <v>223</v>
      </c>
      <c r="D178" s="98">
        <f>админ!D182+Хурал!D178+Председ!D178+'воинский учет'!D178+СДК!D178+Дорожное!D178+'ЖКХ Уличное освещ'!D178+АЛКАГОЛЬ!D178</f>
        <v>0</v>
      </c>
      <c r="E178" s="98">
        <f>админ!E182+Хурал!E178+Председ!E178+'воинский учет'!E178+СДК!E178+Дорожное!E178+'ЖКХ Уличное освещ'!E178+АЛКАГОЛЬ!E178</f>
        <v>0</v>
      </c>
      <c r="F178" s="98">
        <f>админ!F182+Хурал!F178+Председ!F178+'воинский учет'!F178+СДК!F178+Дорожное!F178+'ЖКХ Уличное освещ'!F178+АЛКАГОЛЬ!F178</f>
        <v>0</v>
      </c>
      <c r="G178" s="98">
        <f>админ!G182+Хурал!G178+Председ!G178+'воинский учет'!G178+СДК!G178+Дорожное!G178+'ЖКХ Уличное освещ'!G178+АЛКАГОЛЬ!G178</f>
        <v>0</v>
      </c>
      <c r="H178" s="98">
        <f>админ!H182+Хурал!H178+Председ!H178+'воинский учет'!H178+СДК!H178+Дорожное!H178+'ЖКХ Уличное освещ'!H178+АЛКАГОЛЬ!H178</f>
        <v>0</v>
      </c>
    </row>
    <row r="179" spans="1:8" ht="17.25" customHeight="1">
      <c r="A179" s="47" t="s">
        <v>224</v>
      </c>
      <c r="B179" s="39">
        <v>810</v>
      </c>
      <c r="C179" s="48" t="s">
        <v>225</v>
      </c>
      <c r="D179" s="98">
        <f>админ!D183+Хурал!D179+Председ!D179+'воинский учет'!D179+СДК!D179+Дорожное!D179+'ЖКХ Уличное освещ'!D179+АЛКАГОЛЬ!D179</f>
        <v>0</v>
      </c>
      <c r="E179" s="98">
        <f>админ!E183+Хурал!E179+Председ!E179+'воинский учет'!E179+СДК!E179+Дорожное!E179+'ЖКХ Уличное освещ'!E179+АЛКАГОЛЬ!E179</f>
        <v>0</v>
      </c>
      <c r="F179" s="98">
        <f>админ!F183+Хурал!F179+Председ!F179+'воинский учет'!F179+СДК!F179+Дорожное!F179+'ЖКХ Уличное освещ'!F179+АЛКАГОЛЬ!F179</f>
        <v>0</v>
      </c>
      <c r="G179" s="98">
        <f>админ!G183+Хурал!G179+Председ!G179+'воинский учет'!G179+СДК!G179+Дорожное!G179+'ЖКХ Уличное освещ'!G179+АЛКАГОЛЬ!G179</f>
        <v>0</v>
      </c>
      <c r="H179" s="98">
        <f>админ!H183+Хурал!H179+Председ!H179+'воинский учет'!H179+СДК!H179+Дорожное!H179+'ЖКХ Уличное освещ'!H179+АЛКАГОЛЬ!H179</f>
        <v>0</v>
      </c>
    </row>
    <row r="181" spans="1:8" hidden="1"/>
    <row r="182" spans="1:8">
      <c r="A182" s="1" t="s">
        <v>307</v>
      </c>
    </row>
    <row r="183" spans="1:8">
      <c r="A183" s="1" t="s">
        <v>226</v>
      </c>
    </row>
    <row r="185" spans="1:8">
      <c r="A185" s="1" t="s">
        <v>328</v>
      </c>
    </row>
    <row r="191" spans="1:8">
      <c r="A191" s="56"/>
    </row>
  </sheetData>
  <mergeCells count="7">
    <mergeCell ref="D26:D27"/>
    <mergeCell ref="A8:H8"/>
    <mergeCell ref="A9:H9"/>
    <mergeCell ref="A26:A27"/>
    <mergeCell ref="B26:B27"/>
    <mergeCell ref="C26:C27"/>
    <mergeCell ref="E26:H26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IV191"/>
  <sheetViews>
    <sheetView showGridLines="0" zoomScale="75" workbookViewId="0">
      <selection activeCell="I10" sqref="I10"/>
    </sheetView>
  </sheetViews>
  <sheetFormatPr defaultRowHeight="15.75"/>
  <cols>
    <col min="1" max="1" width="69.42578125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</v>
      </c>
    </row>
    <row r="8" spans="1:8" ht="18.75">
      <c r="A8" s="122" t="s">
        <v>296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358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241</v>
      </c>
      <c r="C14" s="6"/>
      <c r="D14" s="5"/>
      <c r="E14" s="5"/>
      <c r="F14" s="5"/>
      <c r="G14" s="10" t="s">
        <v>248</v>
      </c>
      <c r="H14" s="99">
        <v>1712000490</v>
      </c>
    </row>
    <row r="15" spans="1:8">
      <c r="B15" s="7" t="s">
        <v>304</v>
      </c>
      <c r="C15" s="8"/>
      <c r="D15" s="7"/>
      <c r="E15" s="7"/>
      <c r="F15" s="7"/>
      <c r="G15" s="10" t="s">
        <v>231</v>
      </c>
      <c r="H15" s="11"/>
    </row>
    <row r="16" spans="1:8">
      <c r="A16" s="1" t="s">
        <v>9</v>
      </c>
      <c r="B16" s="7"/>
      <c r="C16" s="8"/>
      <c r="D16" s="7"/>
      <c r="E16" s="7"/>
      <c r="F16" s="7"/>
      <c r="G16" s="10" t="s">
        <v>10</v>
      </c>
      <c r="H16" s="11"/>
    </row>
    <row r="17" spans="1:8">
      <c r="B17" s="7"/>
      <c r="C17" s="8"/>
      <c r="D17" s="7"/>
      <c r="E17" s="7"/>
      <c r="F17" s="7"/>
      <c r="G17" s="10"/>
      <c r="H17" s="11"/>
    </row>
    <row r="18" spans="1:8">
      <c r="A18" s="1" t="s">
        <v>11</v>
      </c>
      <c r="B18" s="69" t="s">
        <v>238</v>
      </c>
      <c r="C18" s="8"/>
      <c r="D18" s="7"/>
      <c r="E18" s="7"/>
      <c r="F18" s="7"/>
      <c r="G18" s="10" t="s">
        <v>12</v>
      </c>
      <c r="H18" s="11"/>
    </row>
    <row r="19" spans="1:8">
      <c r="B19" s="69"/>
      <c r="C19" s="8"/>
      <c r="D19" s="7"/>
      <c r="E19" s="7"/>
      <c r="F19" s="7"/>
      <c r="G19" s="10"/>
      <c r="H19" s="11"/>
    </row>
    <row r="20" spans="1:8">
      <c r="A20" s="1" t="s">
        <v>13</v>
      </c>
      <c r="B20" s="69" t="s">
        <v>232</v>
      </c>
      <c r="C20" s="8"/>
      <c r="D20" s="7"/>
      <c r="E20" s="7"/>
      <c r="F20" s="7"/>
      <c r="G20" s="10" t="s">
        <v>14</v>
      </c>
      <c r="H20" s="11"/>
    </row>
    <row r="21" spans="1:8">
      <c r="B21" s="69"/>
      <c r="C21" s="8"/>
      <c r="D21" s="7"/>
      <c r="E21" s="7"/>
      <c r="F21" s="7"/>
      <c r="G21" s="10"/>
      <c r="H21" s="11"/>
    </row>
    <row r="22" spans="1:8">
      <c r="A22" s="1" t="s">
        <v>15</v>
      </c>
      <c r="B22" s="69" t="s">
        <v>233</v>
      </c>
      <c r="C22" s="8"/>
      <c r="D22" s="7"/>
      <c r="E22" s="7"/>
      <c r="F22" s="7"/>
      <c r="G22" s="10" t="s">
        <v>16</v>
      </c>
      <c r="H22" s="11"/>
    </row>
    <row r="23" spans="1:8">
      <c r="B23" s="69"/>
      <c r="C23" s="8"/>
      <c r="D23" s="7"/>
      <c r="E23" s="7"/>
      <c r="F23" s="7"/>
      <c r="G23" s="10"/>
      <c r="H23" s="11"/>
    </row>
    <row r="24" spans="1:8">
      <c r="B24" s="4"/>
      <c r="C24" s="12"/>
      <c r="D24" s="4"/>
      <c r="E24" s="4"/>
      <c r="F24" s="4"/>
      <c r="G24" s="10"/>
      <c r="H24" s="11"/>
    </row>
    <row r="25" spans="1:8">
      <c r="A25" s="13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21</v>
      </c>
      <c r="E26" s="127" t="s">
        <v>22</v>
      </c>
      <c r="F26" s="128"/>
      <c r="G26" s="128"/>
      <c r="H26" s="129"/>
    </row>
    <row r="27" spans="1:8" s="14" customFormat="1" ht="1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idden="1">
      <c r="A29" s="18" t="s">
        <v>228</v>
      </c>
      <c r="B29" s="18"/>
      <c r="C29" s="19" t="s">
        <v>29</v>
      </c>
      <c r="D29" s="82">
        <f>D33</f>
        <v>0</v>
      </c>
      <c r="E29" s="82">
        <f>E33</f>
        <v>0</v>
      </c>
      <c r="F29" s="82">
        <f>F33</f>
        <v>0</v>
      </c>
      <c r="G29" s="82">
        <f>G33</f>
        <v>0</v>
      </c>
      <c r="H29" s="82">
        <f>H33</f>
        <v>0</v>
      </c>
    </row>
    <row r="30" spans="1:8" s="24" customFormat="1" hidden="1">
      <c r="A30" s="20" t="s">
        <v>30</v>
      </c>
      <c r="B30" s="21">
        <v>100</v>
      </c>
      <c r="C30" s="57" t="s">
        <v>31</v>
      </c>
      <c r="D30" s="83"/>
      <c r="E30" s="83"/>
      <c r="F30" s="83"/>
      <c r="G30" s="83"/>
      <c r="H30" s="83"/>
    </row>
    <row r="31" spans="1:8" hidden="1">
      <c r="A31" s="25" t="s">
        <v>32</v>
      </c>
      <c r="B31" s="26">
        <v>110</v>
      </c>
      <c r="C31" s="27" t="s">
        <v>33</v>
      </c>
      <c r="D31" s="82"/>
      <c r="E31" s="62"/>
      <c r="F31" s="62"/>
      <c r="G31" s="62"/>
      <c r="H31" s="62"/>
    </row>
    <row r="32" spans="1:8" hidden="1">
      <c r="A32" s="25" t="s">
        <v>34</v>
      </c>
      <c r="B32" s="26">
        <v>120</v>
      </c>
      <c r="C32" s="27" t="s">
        <v>35</v>
      </c>
      <c r="D32" s="82"/>
      <c r="E32" s="62"/>
      <c r="F32" s="62"/>
      <c r="G32" s="62"/>
      <c r="H32" s="62"/>
    </row>
    <row r="33" spans="1:256" hidden="1">
      <c r="A33" s="25" t="s">
        <v>36</v>
      </c>
      <c r="B33" s="26">
        <v>130</v>
      </c>
      <c r="C33" s="27" t="s">
        <v>37</v>
      </c>
      <c r="D33" s="82"/>
      <c r="E33" s="62"/>
      <c r="F33" s="62"/>
      <c r="G33" s="62"/>
      <c r="H33" s="62"/>
    </row>
    <row r="34" spans="1:256" hidden="1">
      <c r="A34" s="25" t="s">
        <v>38</v>
      </c>
      <c r="B34" s="26">
        <v>140</v>
      </c>
      <c r="C34" s="27" t="s">
        <v>39</v>
      </c>
      <c r="D34" s="82"/>
      <c r="E34" s="62"/>
      <c r="F34" s="62"/>
      <c r="G34" s="62"/>
      <c r="H34" s="62"/>
    </row>
    <row r="35" spans="1:256" hidden="1">
      <c r="A35" s="25" t="s">
        <v>40</v>
      </c>
      <c r="B35" s="26">
        <v>150</v>
      </c>
      <c r="C35" s="27" t="s">
        <v>41</v>
      </c>
      <c r="D35" s="82"/>
      <c r="E35" s="82"/>
      <c r="F35" s="82"/>
      <c r="G35" s="82"/>
      <c r="H35" s="82"/>
    </row>
    <row r="36" spans="1:256" s="32" customFormat="1" ht="30" hidden="1">
      <c r="A36" s="29" t="s">
        <v>42</v>
      </c>
      <c r="B36" s="26">
        <v>151</v>
      </c>
      <c r="C36" s="27">
        <v>15100</v>
      </c>
      <c r="D36" s="84"/>
      <c r="E36" s="62"/>
      <c r="F36" s="85"/>
      <c r="G36" s="86"/>
      <c r="H36" s="62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84"/>
      <c r="E37" s="62"/>
      <c r="F37" s="85"/>
      <c r="G37" s="86"/>
      <c r="H37" s="62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84"/>
      <c r="E38" s="62"/>
      <c r="F38" s="85"/>
      <c r="G38" s="86"/>
      <c r="H38" s="62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82"/>
      <c r="E39" s="62"/>
      <c r="F39" s="62"/>
      <c r="G39" s="62"/>
      <c r="H39" s="62"/>
    </row>
    <row r="40" spans="1:256" hidden="1">
      <c r="A40" s="25" t="s">
        <v>47</v>
      </c>
      <c r="B40" s="26">
        <v>170</v>
      </c>
      <c r="C40" s="27" t="s">
        <v>48</v>
      </c>
      <c r="D40" s="82"/>
      <c r="E40" s="82"/>
      <c r="F40" s="82"/>
      <c r="G40" s="82"/>
      <c r="H40" s="82"/>
    </row>
    <row r="41" spans="1:256" hidden="1">
      <c r="A41" s="29" t="s">
        <v>49</v>
      </c>
      <c r="B41" s="26">
        <v>171</v>
      </c>
      <c r="C41" s="27" t="s">
        <v>50</v>
      </c>
      <c r="D41" s="82"/>
      <c r="E41" s="62"/>
      <c r="F41" s="62"/>
      <c r="G41" s="62"/>
      <c r="H41" s="62"/>
    </row>
    <row r="42" spans="1:256" hidden="1">
      <c r="A42" s="29" t="s">
        <v>51</v>
      </c>
      <c r="B42" s="26">
        <v>172</v>
      </c>
      <c r="C42" s="27" t="s">
        <v>52</v>
      </c>
      <c r="D42" s="82"/>
      <c r="E42" s="62"/>
      <c r="F42" s="62"/>
      <c r="G42" s="62"/>
      <c r="H42" s="62"/>
    </row>
    <row r="43" spans="1:256" hidden="1">
      <c r="A43" s="29" t="s">
        <v>53</v>
      </c>
      <c r="B43" s="26">
        <v>173</v>
      </c>
      <c r="C43" s="27" t="s">
        <v>54</v>
      </c>
      <c r="D43" s="82"/>
      <c r="E43" s="62"/>
      <c r="F43" s="62"/>
      <c r="G43" s="62"/>
      <c r="H43" s="62"/>
    </row>
    <row r="44" spans="1:256" hidden="1">
      <c r="A44" s="25" t="s">
        <v>55</v>
      </c>
      <c r="B44" s="26">
        <v>180</v>
      </c>
      <c r="C44" s="27" t="s">
        <v>56</v>
      </c>
      <c r="D44" s="82"/>
      <c r="E44" s="62"/>
      <c r="F44" s="62"/>
      <c r="G44" s="62"/>
      <c r="H44" s="62"/>
    </row>
    <row r="45" spans="1:256" hidden="1">
      <c r="A45" s="33" t="s">
        <v>57</v>
      </c>
      <c r="B45" s="23">
        <v>400</v>
      </c>
      <c r="C45" s="34" t="s">
        <v>58</v>
      </c>
      <c r="D45" s="82"/>
      <c r="E45" s="82"/>
      <c r="F45" s="82"/>
      <c r="G45" s="82"/>
      <c r="H45" s="82"/>
    </row>
    <row r="46" spans="1:256" hidden="1">
      <c r="A46" s="35" t="s">
        <v>59</v>
      </c>
      <c r="B46" s="28">
        <v>410</v>
      </c>
      <c r="C46" s="30" t="s">
        <v>60</v>
      </c>
      <c r="D46" s="82"/>
      <c r="E46" s="62"/>
      <c r="F46" s="62"/>
      <c r="G46" s="62"/>
      <c r="H46" s="62"/>
    </row>
    <row r="47" spans="1:256" hidden="1">
      <c r="A47" s="35" t="s">
        <v>61</v>
      </c>
      <c r="B47" s="28">
        <v>420</v>
      </c>
      <c r="C47" s="30" t="s">
        <v>62</v>
      </c>
      <c r="D47" s="82"/>
      <c r="E47" s="62"/>
      <c r="F47" s="62"/>
      <c r="G47" s="62"/>
      <c r="H47" s="62"/>
    </row>
    <row r="48" spans="1:256" hidden="1">
      <c r="A48" s="35" t="s">
        <v>63</v>
      </c>
      <c r="B48" s="28">
        <v>440</v>
      </c>
      <c r="C48" s="30" t="s">
        <v>64</v>
      </c>
      <c r="D48" s="82"/>
      <c r="E48" s="62"/>
      <c r="F48" s="62"/>
      <c r="G48" s="62"/>
      <c r="H48" s="62"/>
    </row>
    <row r="49" spans="1:8" hidden="1">
      <c r="A49" s="36"/>
      <c r="B49" s="37"/>
      <c r="C49" s="38"/>
      <c r="D49" s="87"/>
      <c r="E49" s="73"/>
      <c r="F49" s="73"/>
      <c r="G49" s="73"/>
      <c r="H49" s="73"/>
    </row>
    <row r="50" spans="1:8" s="43" customFormat="1">
      <c r="A50" s="40" t="s">
        <v>65</v>
      </c>
      <c r="B50" s="41"/>
      <c r="C50" s="42" t="s">
        <v>29</v>
      </c>
      <c r="D50" s="60">
        <f>D51+D129</f>
        <v>0</v>
      </c>
      <c r="E50" s="60">
        <f>E51+E129</f>
        <v>0</v>
      </c>
      <c r="F50" s="60">
        <f>F51+F129</f>
        <v>0</v>
      </c>
      <c r="G50" s="60">
        <f>G51+G129</f>
        <v>0</v>
      </c>
      <c r="H50" s="60">
        <f>H51+H129</f>
        <v>0</v>
      </c>
    </row>
    <row r="51" spans="1:8" s="24" customFormat="1" ht="14.25" customHeight="1">
      <c r="A51" s="20" t="s">
        <v>66</v>
      </c>
      <c r="B51" s="21">
        <v>200</v>
      </c>
      <c r="C51" s="34" t="s">
        <v>67</v>
      </c>
      <c r="D51" s="62">
        <f>D52+D64+D106+D109+D112+D116+D121</f>
        <v>0</v>
      </c>
      <c r="E51" s="62">
        <f>E52+E64+E106+E109+E112+E116+E121</f>
        <v>0</v>
      </c>
      <c r="F51" s="62">
        <f>F52+F64+F106+F109+F112+F116+F121</f>
        <v>0</v>
      </c>
      <c r="G51" s="62">
        <f>G52+G64+G106+G109+G112+G116+G121</f>
        <v>0</v>
      </c>
      <c r="H51" s="62">
        <f>H52+H64+H106+H109+H112+H116+H121</f>
        <v>0</v>
      </c>
    </row>
    <row r="52" spans="1:8" s="24" customFormat="1" hidden="1">
      <c r="A52" s="33" t="s">
        <v>68</v>
      </c>
      <c r="B52" s="23">
        <v>210</v>
      </c>
      <c r="C52" s="34">
        <v>21000</v>
      </c>
      <c r="D52" s="62">
        <f>D53+D58+D63</f>
        <v>0</v>
      </c>
      <c r="E52" s="62">
        <f>E53+E58+E63</f>
        <v>0</v>
      </c>
      <c r="F52" s="62">
        <f>F53+F58+F63</f>
        <v>0</v>
      </c>
      <c r="G52" s="62">
        <f>G53+G58+G63</f>
        <v>0</v>
      </c>
      <c r="H52" s="62">
        <f>H53+H58+H63</f>
        <v>0</v>
      </c>
    </row>
    <row r="53" spans="1:8" hidden="1">
      <c r="A53" s="35" t="s">
        <v>69</v>
      </c>
      <c r="B53" s="28">
        <v>211</v>
      </c>
      <c r="C53" s="30">
        <v>21100</v>
      </c>
      <c r="D53" s="62">
        <f>E53+F53+G53+H53</f>
        <v>0</v>
      </c>
      <c r="E53" s="62"/>
      <c r="F53" s="62"/>
      <c r="G53" s="62"/>
      <c r="H53" s="62"/>
    </row>
    <row r="54" spans="1:8" hidden="1">
      <c r="A54" s="29" t="s">
        <v>70</v>
      </c>
      <c r="B54" s="28"/>
      <c r="C54" s="30">
        <v>21101</v>
      </c>
      <c r="D54" s="62">
        <f t="shared" ref="D54:D62" si="0">E54+F54+G54+H54</f>
        <v>0</v>
      </c>
      <c r="E54" s="62"/>
      <c r="F54" s="62"/>
      <c r="G54" s="62"/>
      <c r="H54" s="62"/>
    </row>
    <row r="55" spans="1:8" hidden="1">
      <c r="A55" s="29" t="s">
        <v>71</v>
      </c>
      <c r="B55" s="28"/>
      <c r="C55" s="30" t="s">
        <v>72</v>
      </c>
      <c r="D55" s="62">
        <f t="shared" si="0"/>
        <v>0</v>
      </c>
      <c r="E55" s="62"/>
      <c r="F55" s="62"/>
      <c r="G55" s="62"/>
      <c r="H55" s="62"/>
    </row>
    <row r="56" spans="1:8" hidden="1">
      <c r="A56" s="29" t="s">
        <v>73</v>
      </c>
      <c r="B56" s="28"/>
      <c r="C56" s="30" t="s">
        <v>74</v>
      </c>
      <c r="D56" s="62">
        <f t="shared" si="0"/>
        <v>0</v>
      </c>
      <c r="E56" s="62"/>
      <c r="F56" s="62"/>
      <c r="G56" s="62"/>
      <c r="H56" s="62"/>
    </row>
    <row r="57" spans="1:8" hidden="1">
      <c r="A57" s="29" t="s">
        <v>75</v>
      </c>
      <c r="B57" s="28"/>
      <c r="C57" s="30" t="s">
        <v>76</v>
      </c>
      <c r="D57" s="62">
        <f t="shared" si="0"/>
        <v>0</v>
      </c>
      <c r="E57" s="62"/>
      <c r="F57" s="62"/>
      <c r="G57" s="62"/>
      <c r="H57" s="62"/>
    </row>
    <row r="58" spans="1:8" s="24" customFormat="1" hidden="1">
      <c r="A58" s="35" t="s">
        <v>77</v>
      </c>
      <c r="B58" s="28">
        <v>212</v>
      </c>
      <c r="C58" s="30">
        <v>21200</v>
      </c>
      <c r="D58" s="63">
        <f>D59+D60+D61+D62</f>
        <v>0</v>
      </c>
      <c r="E58" s="63">
        <f>E59+E60+E61+E62</f>
        <v>0</v>
      </c>
      <c r="F58" s="63">
        <f>F59+F60+F61+F62</f>
        <v>0</v>
      </c>
      <c r="G58" s="63">
        <f>G59+G60+G61+G62</f>
        <v>0</v>
      </c>
      <c r="H58" s="63">
        <f>H59+H60+H61+H62</f>
        <v>0</v>
      </c>
    </row>
    <row r="59" spans="1:8" hidden="1">
      <c r="A59" s="29" t="s">
        <v>78</v>
      </c>
      <c r="B59" s="28"/>
      <c r="C59" s="30">
        <v>21201</v>
      </c>
      <c r="D59" s="62">
        <f t="shared" si="0"/>
        <v>0</v>
      </c>
      <c r="E59" s="62"/>
      <c r="F59" s="62"/>
      <c r="G59" s="62"/>
      <c r="H59" s="62"/>
    </row>
    <row r="60" spans="1:8" hidden="1">
      <c r="A60" s="29" t="s">
        <v>79</v>
      </c>
      <c r="B60" s="28"/>
      <c r="C60" s="30">
        <v>21202</v>
      </c>
      <c r="D60" s="62">
        <f t="shared" si="0"/>
        <v>0</v>
      </c>
      <c r="E60" s="62"/>
      <c r="F60" s="62"/>
      <c r="G60" s="62"/>
      <c r="H60" s="62"/>
    </row>
    <row r="61" spans="1:8" ht="0.75" hidden="1" customHeight="1">
      <c r="A61" s="29" t="s">
        <v>80</v>
      </c>
      <c r="B61" s="28"/>
      <c r="C61" s="30">
        <v>21203</v>
      </c>
      <c r="D61" s="62">
        <f t="shared" si="0"/>
        <v>0</v>
      </c>
      <c r="E61" s="62"/>
      <c r="F61" s="62"/>
      <c r="G61" s="62"/>
      <c r="H61" s="62"/>
    </row>
    <row r="62" spans="1:8" ht="5.25" hidden="1" customHeight="1">
      <c r="A62" s="29" t="s">
        <v>81</v>
      </c>
      <c r="B62" s="28"/>
      <c r="C62" s="30" t="s">
        <v>82</v>
      </c>
      <c r="D62" s="62">
        <f t="shared" si="0"/>
        <v>0</v>
      </c>
      <c r="E62" s="62"/>
      <c r="F62" s="62"/>
      <c r="G62" s="62"/>
      <c r="H62" s="62"/>
    </row>
    <row r="63" spans="1:8" hidden="1">
      <c r="A63" s="35" t="s">
        <v>83</v>
      </c>
      <c r="B63" s="28">
        <v>213</v>
      </c>
      <c r="C63" s="30">
        <v>21300</v>
      </c>
      <c r="D63" s="62">
        <f>E63+F63+G63+H63</f>
        <v>0</v>
      </c>
      <c r="E63" s="62">
        <f>E53*30.2%</f>
        <v>0</v>
      </c>
      <c r="F63" s="62">
        <f>F53*30.2%</f>
        <v>0</v>
      </c>
      <c r="G63" s="62">
        <f>G53*30.2%</f>
        <v>0</v>
      </c>
      <c r="H63" s="62">
        <f>H53*30.2%</f>
        <v>0</v>
      </c>
    </row>
    <row r="64" spans="1:8" hidden="1">
      <c r="A64" s="74" t="s">
        <v>84</v>
      </c>
      <c r="B64" s="55">
        <v>220</v>
      </c>
      <c r="C64" s="54">
        <v>22000</v>
      </c>
      <c r="D64" s="75">
        <f>D65+D70+D75+D81+D86+D95</f>
        <v>0</v>
      </c>
      <c r="E64" s="75">
        <f>E65+E70+E75+E81+E86+E95</f>
        <v>0</v>
      </c>
      <c r="F64" s="75">
        <f>F65+F70+F75+F81+F86+F95</f>
        <v>0</v>
      </c>
      <c r="G64" s="75">
        <f>G65+G70+G75+G81+G86+G95</f>
        <v>0</v>
      </c>
      <c r="H64" s="75">
        <f>H65+H70+H75+H81+H86+H95</f>
        <v>0</v>
      </c>
    </row>
    <row r="65" spans="1:8" hidden="1">
      <c r="A65" s="35" t="s">
        <v>85</v>
      </c>
      <c r="B65" s="28">
        <v>221</v>
      </c>
      <c r="C65" s="30">
        <v>22100</v>
      </c>
      <c r="D65" s="63">
        <f>D66+D67+D68+D69</f>
        <v>0</v>
      </c>
      <c r="E65" s="63">
        <f>E66+E67+E68+E69</f>
        <v>0</v>
      </c>
      <c r="F65" s="63">
        <f>F66+F67+F68+F69</f>
        <v>0</v>
      </c>
      <c r="G65" s="63">
        <f>G66+G67+G68+G69</f>
        <v>0</v>
      </c>
      <c r="H65" s="63">
        <f>H66+H67+H68+H69</f>
        <v>0</v>
      </c>
    </row>
    <row r="66" spans="1:8" ht="30" hidden="1">
      <c r="A66" s="29" t="s">
        <v>86</v>
      </c>
      <c r="B66" s="28"/>
      <c r="C66" s="30">
        <v>22101</v>
      </c>
      <c r="D66" s="62">
        <f>E66+F66+G66+H66</f>
        <v>0</v>
      </c>
      <c r="E66" s="62"/>
      <c r="F66" s="62"/>
      <c r="G66" s="62"/>
      <c r="H66" s="62"/>
    </row>
    <row r="67" spans="1:8" hidden="1">
      <c r="A67" s="29" t="s">
        <v>87</v>
      </c>
      <c r="B67" s="28"/>
      <c r="C67" s="30">
        <v>22102</v>
      </c>
      <c r="D67" s="62">
        <f>E67+F67+G67+H67</f>
        <v>0</v>
      </c>
      <c r="E67" s="62"/>
      <c r="F67" s="62"/>
      <c r="G67" s="62"/>
      <c r="H67" s="62"/>
    </row>
    <row r="68" spans="1:8" ht="30" hidden="1">
      <c r="A68" s="29" t="s">
        <v>88</v>
      </c>
      <c r="B68" s="28"/>
      <c r="C68" s="30">
        <v>22103</v>
      </c>
      <c r="D68" s="62">
        <f>E68+F68+G68+H68</f>
        <v>0</v>
      </c>
      <c r="E68" s="62"/>
      <c r="F68" s="62"/>
      <c r="G68" s="62"/>
      <c r="H68" s="62"/>
    </row>
    <row r="69" spans="1:8" hidden="1">
      <c r="A69" s="29" t="s">
        <v>89</v>
      </c>
      <c r="B69" s="28"/>
      <c r="C69" s="30" t="s">
        <v>90</v>
      </c>
      <c r="D69" s="62">
        <f>E69+F69+G69+H69</f>
        <v>0</v>
      </c>
      <c r="E69" s="62"/>
      <c r="F69" s="62"/>
      <c r="G69" s="62"/>
      <c r="H69" s="62"/>
    </row>
    <row r="70" spans="1:8" hidden="1">
      <c r="A70" s="35" t="s">
        <v>91</v>
      </c>
      <c r="B70" s="28">
        <v>222</v>
      </c>
      <c r="C70" s="30">
        <v>22200</v>
      </c>
      <c r="D70" s="63">
        <f>D71+D72+D73+D74</f>
        <v>0</v>
      </c>
      <c r="E70" s="63">
        <f>E71+E72+E73+E74</f>
        <v>0</v>
      </c>
      <c r="F70" s="63">
        <f>F71+F72+F73+F74</f>
        <v>0</v>
      </c>
      <c r="G70" s="63">
        <f>G71+G72+G73+G74</f>
        <v>0</v>
      </c>
      <c r="H70" s="63">
        <f>H71+H72+H73+H74</f>
        <v>0</v>
      </c>
    </row>
    <row r="71" spans="1:8" hidden="1">
      <c r="A71" s="29" t="s">
        <v>92</v>
      </c>
      <c r="B71" s="28"/>
      <c r="C71" s="30">
        <v>22201</v>
      </c>
      <c r="D71" s="62">
        <f>E71+F71+G71+H71</f>
        <v>0</v>
      </c>
      <c r="E71" s="62"/>
      <c r="F71" s="62"/>
      <c r="G71" s="62"/>
      <c r="H71" s="62"/>
    </row>
    <row r="72" spans="1:8" hidden="1">
      <c r="A72" s="29" t="s">
        <v>93</v>
      </c>
      <c r="B72" s="28"/>
      <c r="C72" s="30">
        <v>22202</v>
      </c>
      <c r="D72" s="62">
        <f>E72+F72+G72+H72</f>
        <v>0</v>
      </c>
      <c r="E72" s="62"/>
      <c r="F72" s="62"/>
      <c r="G72" s="62"/>
      <c r="H72" s="62"/>
    </row>
    <row r="73" spans="1:8" ht="30" hidden="1">
      <c r="A73" s="29" t="s">
        <v>94</v>
      </c>
      <c r="B73" s="28"/>
      <c r="C73" s="30">
        <v>22203</v>
      </c>
      <c r="D73" s="62">
        <f>E73+F73+G73+H73</f>
        <v>0</v>
      </c>
      <c r="E73" s="62"/>
      <c r="F73" s="62"/>
      <c r="G73" s="62"/>
      <c r="H73" s="62"/>
    </row>
    <row r="74" spans="1:8" hidden="1">
      <c r="A74" s="29" t="s">
        <v>95</v>
      </c>
      <c r="B74" s="28"/>
      <c r="C74" s="30" t="s">
        <v>96</v>
      </c>
      <c r="D74" s="62">
        <f>E74+F74+G74+H74</f>
        <v>0</v>
      </c>
      <c r="E74" s="62"/>
      <c r="F74" s="62"/>
      <c r="G74" s="62"/>
      <c r="H74" s="62"/>
    </row>
    <row r="75" spans="1:8" hidden="1">
      <c r="A75" s="35" t="s">
        <v>97</v>
      </c>
      <c r="B75" s="28">
        <v>223</v>
      </c>
      <c r="C75" s="30">
        <v>22300</v>
      </c>
      <c r="D75" s="63">
        <f>D76+D77+D78+D79+D80</f>
        <v>0</v>
      </c>
      <c r="E75" s="63">
        <f>E76+E77+E78+E79+E80</f>
        <v>0</v>
      </c>
      <c r="F75" s="63">
        <f>F76+F77+F78+F79+F80</f>
        <v>0</v>
      </c>
      <c r="G75" s="63">
        <f>G76+G77+G78+G79+G80</f>
        <v>0</v>
      </c>
      <c r="H75" s="63">
        <f>H76+H77+H78+H79+H80</f>
        <v>0</v>
      </c>
    </row>
    <row r="76" spans="1:8" hidden="1">
      <c r="A76" s="29" t="s">
        <v>98</v>
      </c>
      <c r="B76" s="28"/>
      <c r="C76" s="30">
        <v>22301</v>
      </c>
      <c r="D76" s="62">
        <f>E76+F76+G76+H76</f>
        <v>0</v>
      </c>
      <c r="E76" s="62"/>
      <c r="F76" s="62"/>
      <c r="G76" s="62"/>
      <c r="H76" s="62"/>
    </row>
    <row r="77" spans="1:8" ht="5.25" hidden="1" customHeight="1">
      <c r="A77" s="29" t="s">
        <v>99</v>
      </c>
      <c r="B77" s="28"/>
      <c r="C77" s="30">
        <v>22302</v>
      </c>
      <c r="D77" s="62">
        <f>E77+F77+G77+H77</f>
        <v>0</v>
      </c>
      <c r="E77" s="62"/>
      <c r="F77" s="62"/>
      <c r="G77" s="62"/>
      <c r="H77" s="62"/>
    </row>
    <row r="78" spans="1:8" hidden="1">
      <c r="A78" s="29" t="s">
        <v>100</v>
      </c>
      <c r="B78" s="28"/>
      <c r="C78" s="30">
        <v>22303</v>
      </c>
      <c r="D78" s="62">
        <f>E78+F78+G78+H78</f>
        <v>0</v>
      </c>
      <c r="E78" s="62"/>
      <c r="F78" s="62"/>
      <c r="G78" s="62"/>
      <c r="H78" s="62"/>
    </row>
    <row r="79" spans="1:8" hidden="1">
      <c r="A79" s="29" t="s">
        <v>101</v>
      </c>
      <c r="B79" s="28"/>
      <c r="C79" s="30">
        <v>22304</v>
      </c>
      <c r="D79" s="62">
        <f>E79+F79+G79+H79</f>
        <v>0</v>
      </c>
      <c r="E79" s="62"/>
      <c r="F79" s="62"/>
      <c r="G79" s="62"/>
      <c r="H79" s="62"/>
    </row>
    <row r="80" spans="1:8" hidden="1">
      <c r="A80" s="29" t="s">
        <v>89</v>
      </c>
      <c r="B80" s="28"/>
      <c r="C80" s="30" t="s">
        <v>102</v>
      </c>
      <c r="D80" s="62">
        <f>E80+F80+G80+H80</f>
        <v>0</v>
      </c>
      <c r="E80" s="62"/>
      <c r="F80" s="62"/>
      <c r="G80" s="62"/>
      <c r="H80" s="62"/>
    </row>
    <row r="81" spans="1:8" hidden="1">
      <c r="A81" s="35" t="s">
        <v>103</v>
      </c>
      <c r="B81" s="28">
        <v>224</v>
      </c>
      <c r="C81" s="30">
        <v>22400</v>
      </c>
      <c r="D81" s="63">
        <f>D82+D83+D84+D85</f>
        <v>0</v>
      </c>
      <c r="E81" s="63">
        <f>E82+E83+E84+E85</f>
        <v>0</v>
      </c>
      <c r="F81" s="63">
        <f>F82+F83+F84+F85</f>
        <v>0</v>
      </c>
      <c r="G81" s="63">
        <f>G82+G83+G84+G85</f>
        <v>0</v>
      </c>
      <c r="H81" s="63">
        <f>H82+H83+H84+H85</f>
        <v>0</v>
      </c>
    </row>
    <row r="82" spans="1:8" hidden="1">
      <c r="A82" s="29" t="s">
        <v>104</v>
      </c>
      <c r="B82" s="28"/>
      <c r="C82" s="30">
        <v>22401</v>
      </c>
      <c r="D82" s="62">
        <f>E82+F82+G82+H82</f>
        <v>0</v>
      </c>
      <c r="E82" s="62"/>
      <c r="F82" s="62"/>
      <c r="G82" s="62"/>
      <c r="H82" s="62"/>
    </row>
    <row r="83" spans="1:8" hidden="1">
      <c r="A83" s="29" t="s">
        <v>105</v>
      </c>
      <c r="B83" s="28"/>
      <c r="C83" s="30">
        <v>22402</v>
      </c>
      <c r="D83" s="62">
        <f>E83+F83+G83+H83</f>
        <v>0</v>
      </c>
      <c r="E83" s="62"/>
      <c r="F83" s="62"/>
      <c r="G83" s="62"/>
      <c r="H83" s="62"/>
    </row>
    <row r="84" spans="1:8" hidden="1">
      <c r="A84" s="29" t="s">
        <v>106</v>
      </c>
      <c r="B84" s="28"/>
      <c r="C84" s="30">
        <v>22403</v>
      </c>
      <c r="D84" s="62">
        <f>E84+F84+G84+H84</f>
        <v>0</v>
      </c>
      <c r="E84" s="62"/>
      <c r="F84" s="62"/>
      <c r="G84" s="62"/>
      <c r="H84" s="62"/>
    </row>
    <row r="85" spans="1:8" hidden="1">
      <c r="A85" s="29" t="s">
        <v>89</v>
      </c>
      <c r="B85" s="28"/>
      <c r="C85" s="30" t="s">
        <v>107</v>
      </c>
      <c r="D85" s="62">
        <f>E85+F85+G85+H85</f>
        <v>0</v>
      </c>
      <c r="E85" s="62"/>
      <c r="F85" s="62"/>
      <c r="G85" s="62"/>
      <c r="H85" s="62"/>
    </row>
    <row r="86" spans="1:8" hidden="1">
      <c r="A86" s="35" t="s">
        <v>108</v>
      </c>
      <c r="B86" s="28">
        <v>225</v>
      </c>
      <c r="C86" s="30">
        <v>22500</v>
      </c>
      <c r="D86" s="63">
        <f>D87+D88+D89+D90+D91+D92+D93+D94</f>
        <v>0</v>
      </c>
      <c r="E86" s="63">
        <f>E87+E88+E89+E90+E91+E92+E93+E94</f>
        <v>0</v>
      </c>
      <c r="F86" s="63">
        <f>F87+F88+F89+F90+F91+F92+F93+F94</f>
        <v>0</v>
      </c>
      <c r="G86" s="63">
        <f>G87+G88+G89+G90+G91+G92+G93+G94</f>
        <v>0</v>
      </c>
      <c r="H86" s="63">
        <f>H87+H88+H89+H90+H91+H92+H93+H94</f>
        <v>0</v>
      </c>
    </row>
    <row r="87" spans="1:8" ht="30" hidden="1">
      <c r="A87" s="29" t="s">
        <v>109</v>
      </c>
      <c r="B87" s="28"/>
      <c r="C87" s="30">
        <v>22501</v>
      </c>
      <c r="D87" s="62">
        <f>E87+F87+G87+H87</f>
        <v>0</v>
      </c>
      <c r="E87" s="62"/>
      <c r="F87" s="62"/>
      <c r="G87" s="62"/>
      <c r="H87" s="62"/>
    </row>
    <row r="88" spans="1:8" hidden="1">
      <c r="A88" s="29" t="s">
        <v>110</v>
      </c>
      <c r="B88" s="28"/>
      <c r="C88" s="30">
        <v>22502</v>
      </c>
      <c r="D88" s="62">
        <f t="shared" ref="D88:D94" si="1">E88+F88+G88+H88</f>
        <v>0</v>
      </c>
      <c r="E88" s="62"/>
      <c r="F88" s="62"/>
      <c r="G88" s="62"/>
      <c r="H88" s="62"/>
    </row>
    <row r="89" spans="1:8" hidden="1">
      <c r="A89" s="29" t="s">
        <v>111</v>
      </c>
      <c r="B89" s="28"/>
      <c r="C89" s="30">
        <v>22503</v>
      </c>
      <c r="D89" s="62">
        <f t="shared" si="1"/>
        <v>0</v>
      </c>
      <c r="E89" s="62"/>
      <c r="F89" s="62"/>
      <c r="G89" s="62"/>
      <c r="H89" s="62"/>
    </row>
    <row r="90" spans="1:8" ht="30" hidden="1">
      <c r="A90" s="29" t="s">
        <v>112</v>
      </c>
      <c r="B90" s="28"/>
      <c r="C90" s="30">
        <v>22504</v>
      </c>
      <c r="D90" s="62">
        <f t="shared" si="1"/>
        <v>0</v>
      </c>
      <c r="E90" s="62"/>
      <c r="F90" s="62"/>
      <c r="G90" s="62"/>
      <c r="H90" s="62"/>
    </row>
    <row r="91" spans="1:8" ht="45" hidden="1">
      <c r="A91" s="29" t="s">
        <v>113</v>
      </c>
      <c r="B91" s="28"/>
      <c r="C91" s="30">
        <v>22505</v>
      </c>
      <c r="D91" s="62">
        <f t="shared" si="1"/>
        <v>0</v>
      </c>
      <c r="E91" s="62"/>
      <c r="F91" s="62"/>
      <c r="G91" s="62"/>
      <c r="H91" s="62"/>
    </row>
    <row r="92" spans="1:8" ht="30" hidden="1">
      <c r="A92" s="29" t="s">
        <v>114</v>
      </c>
      <c r="B92" s="28"/>
      <c r="C92" s="30">
        <v>22506</v>
      </c>
      <c r="D92" s="62">
        <f t="shared" si="1"/>
        <v>0</v>
      </c>
      <c r="E92" s="62"/>
      <c r="F92" s="62"/>
      <c r="G92" s="62"/>
      <c r="H92" s="62"/>
    </row>
    <row r="93" spans="1:8" ht="45" hidden="1">
      <c r="A93" s="29" t="s">
        <v>115</v>
      </c>
      <c r="B93" s="28"/>
      <c r="C93" s="30">
        <v>22507</v>
      </c>
      <c r="D93" s="62">
        <f t="shared" si="1"/>
        <v>0</v>
      </c>
      <c r="E93" s="62"/>
      <c r="F93" s="62"/>
      <c r="G93" s="62"/>
      <c r="H93" s="62"/>
    </row>
    <row r="94" spans="1:8" hidden="1">
      <c r="A94" s="29" t="s">
        <v>89</v>
      </c>
      <c r="B94" s="28"/>
      <c r="C94" s="30" t="s">
        <v>116</v>
      </c>
      <c r="D94" s="62">
        <f t="shared" si="1"/>
        <v>0</v>
      </c>
      <c r="E94" s="62"/>
      <c r="F94" s="62"/>
      <c r="G94" s="62"/>
      <c r="H94" s="62"/>
    </row>
    <row r="95" spans="1:8" hidden="1">
      <c r="A95" s="35" t="s">
        <v>117</v>
      </c>
      <c r="B95" s="28">
        <v>226</v>
      </c>
      <c r="C95" s="30">
        <v>22600</v>
      </c>
      <c r="D95" s="63">
        <f>D96+D97+D98+D99+D100+D101+D102+D103+D104+D105</f>
        <v>0</v>
      </c>
      <c r="E95" s="63">
        <f>E96+E97+E98+E99+E100+E101+E102+E103+E104+E105</f>
        <v>0</v>
      </c>
      <c r="F95" s="63">
        <f>F96+F97+F98+F99+F100+F101+F102+F103+F104+F105</f>
        <v>0</v>
      </c>
      <c r="G95" s="63">
        <f>G96+G97+G98+G99+G100+G101+G102+G103+G104+G105</f>
        <v>0</v>
      </c>
      <c r="H95" s="63">
        <f>H96+H97+H98+H99+H100+H101+H102+H103+H104+H105</f>
        <v>0</v>
      </c>
    </row>
    <row r="96" spans="1:8" hidden="1">
      <c r="A96" s="29" t="s">
        <v>118</v>
      </c>
      <c r="B96" s="28"/>
      <c r="C96" s="30">
        <v>22601</v>
      </c>
      <c r="D96" s="62">
        <f>E96+F96+G96+H96</f>
        <v>0</v>
      </c>
      <c r="E96" s="62"/>
      <c r="F96" s="62"/>
      <c r="G96" s="62"/>
      <c r="H96" s="62"/>
    </row>
    <row r="97" spans="1:8" ht="20.25" hidden="1" customHeight="1">
      <c r="A97" s="29" t="s">
        <v>119</v>
      </c>
      <c r="B97" s="28"/>
      <c r="C97" s="30">
        <v>22602</v>
      </c>
      <c r="D97" s="62">
        <f t="shared" ref="D97:D105" si="2">E97+F97+G97+H97</f>
        <v>0</v>
      </c>
      <c r="E97" s="62"/>
      <c r="F97" s="62"/>
      <c r="G97" s="62"/>
      <c r="H97" s="62"/>
    </row>
    <row r="98" spans="1:8" ht="30" hidden="1">
      <c r="A98" s="29" t="s">
        <v>120</v>
      </c>
      <c r="B98" s="28"/>
      <c r="C98" s="30">
        <v>22603</v>
      </c>
      <c r="D98" s="62">
        <f t="shared" si="2"/>
        <v>0</v>
      </c>
      <c r="E98" s="62"/>
      <c r="F98" s="62"/>
      <c r="G98" s="62"/>
      <c r="H98" s="62"/>
    </row>
    <row r="99" spans="1:8" hidden="1">
      <c r="A99" s="29" t="s">
        <v>121</v>
      </c>
      <c r="B99" s="28"/>
      <c r="C99" s="30">
        <v>22604</v>
      </c>
      <c r="D99" s="62">
        <f t="shared" si="2"/>
        <v>0</v>
      </c>
      <c r="E99" s="62"/>
      <c r="F99" s="62"/>
      <c r="G99" s="62"/>
      <c r="H99" s="62"/>
    </row>
    <row r="100" spans="1:8" hidden="1">
      <c r="A100" s="29" t="s">
        <v>122</v>
      </c>
      <c r="B100" s="28"/>
      <c r="C100" s="30">
        <v>22605</v>
      </c>
      <c r="D100" s="62">
        <f t="shared" si="2"/>
        <v>0</v>
      </c>
      <c r="E100" s="62"/>
      <c r="F100" s="62"/>
      <c r="G100" s="62"/>
      <c r="H100" s="62"/>
    </row>
    <row r="101" spans="1:8" ht="30" hidden="1">
      <c r="A101" s="29" t="s">
        <v>123</v>
      </c>
      <c r="B101" s="28"/>
      <c r="C101" s="30">
        <v>22606</v>
      </c>
      <c r="D101" s="62">
        <f t="shared" si="2"/>
        <v>0</v>
      </c>
      <c r="E101" s="62"/>
      <c r="F101" s="62"/>
      <c r="G101" s="62"/>
      <c r="H101" s="62"/>
    </row>
    <row r="102" spans="1:8" hidden="1">
      <c r="A102" s="29" t="s">
        <v>124</v>
      </c>
      <c r="B102" s="28"/>
      <c r="C102" s="30">
        <v>22607</v>
      </c>
      <c r="D102" s="62">
        <f t="shared" si="2"/>
        <v>0</v>
      </c>
      <c r="E102" s="62"/>
      <c r="F102" s="62"/>
      <c r="G102" s="62"/>
      <c r="H102" s="62"/>
    </row>
    <row r="103" spans="1:8" ht="30" hidden="1">
      <c r="A103" s="29" t="s">
        <v>125</v>
      </c>
      <c r="B103" s="28"/>
      <c r="C103" s="30">
        <v>22608</v>
      </c>
      <c r="D103" s="62">
        <f t="shared" si="2"/>
        <v>0</v>
      </c>
      <c r="E103" s="62"/>
      <c r="F103" s="62"/>
      <c r="G103" s="62"/>
      <c r="H103" s="62"/>
    </row>
    <row r="104" spans="1:8" hidden="1">
      <c r="A104" s="29" t="s">
        <v>126</v>
      </c>
      <c r="B104" s="28"/>
      <c r="C104" s="30" t="s">
        <v>127</v>
      </c>
      <c r="D104" s="62">
        <f t="shared" si="2"/>
        <v>0</v>
      </c>
      <c r="E104" s="62"/>
      <c r="F104" s="62"/>
      <c r="G104" s="62"/>
      <c r="H104" s="62"/>
    </row>
    <row r="105" spans="1:8" hidden="1">
      <c r="A105" s="29" t="s">
        <v>128</v>
      </c>
      <c r="B105" s="28"/>
      <c r="C105" s="30" t="s">
        <v>129</v>
      </c>
      <c r="D105" s="62">
        <f t="shared" si="2"/>
        <v>0</v>
      </c>
      <c r="E105" s="62"/>
      <c r="F105" s="62"/>
      <c r="G105" s="62"/>
      <c r="H105" s="62"/>
    </row>
    <row r="106" spans="1:8" hidden="1">
      <c r="A106" s="33" t="s">
        <v>130</v>
      </c>
      <c r="B106" s="23">
        <v>230</v>
      </c>
      <c r="C106" s="34">
        <v>23000</v>
      </c>
      <c r="D106" s="62">
        <f>D107+D108</f>
        <v>0</v>
      </c>
      <c r="E106" s="62">
        <f>E107+E108</f>
        <v>0</v>
      </c>
      <c r="F106" s="62">
        <f>F107+F108</f>
        <v>0</v>
      </c>
      <c r="G106" s="62">
        <f>G107+G108</f>
        <v>0</v>
      </c>
      <c r="H106" s="62">
        <f>H107+H108</f>
        <v>0</v>
      </c>
    </row>
    <row r="107" spans="1:8" ht="24" hidden="1" customHeight="1">
      <c r="A107" s="35" t="s">
        <v>131</v>
      </c>
      <c r="B107" s="28">
        <v>231</v>
      </c>
      <c r="C107" s="30">
        <v>23100</v>
      </c>
      <c r="D107" s="62">
        <f>E107+F107+G107+H107</f>
        <v>0</v>
      </c>
      <c r="E107" s="62"/>
      <c r="F107" s="62"/>
      <c r="G107" s="62"/>
      <c r="H107" s="62"/>
    </row>
    <row r="108" spans="1:8" hidden="1">
      <c r="A108" s="35" t="s">
        <v>132</v>
      </c>
      <c r="B108" s="28">
        <v>232</v>
      </c>
      <c r="C108" s="30">
        <v>23200</v>
      </c>
      <c r="D108" s="62">
        <f>E108+F108+G108+H108</f>
        <v>0</v>
      </c>
      <c r="E108" s="62"/>
      <c r="F108" s="62"/>
      <c r="G108" s="62"/>
      <c r="H108" s="62"/>
    </row>
    <row r="109" spans="1:8" hidden="1">
      <c r="A109" s="33" t="s">
        <v>133</v>
      </c>
      <c r="B109" s="23">
        <v>240</v>
      </c>
      <c r="C109" s="34">
        <v>24000</v>
      </c>
      <c r="D109" s="62">
        <f>D110+D111</f>
        <v>0</v>
      </c>
      <c r="E109" s="62">
        <f>E110+E111</f>
        <v>0</v>
      </c>
      <c r="F109" s="62">
        <f>F110+F111</f>
        <v>0</v>
      </c>
      <c r="G109" s="62">
        <f>G110+G111</f>
        <v>0</v>
      </c>
      <c r="H109" s="62">
        <f>H110+H111</f>
        <v>0</v>
      </c>
    </row>
    <row r="110" spans="1:8" ht="31.5" hidden="1">
      <c r="A110" s="35" t="s">
        <v>134</v>
      </c>
      <c r="B110" s="28">
        <v>241</v>
      </c>
      <c r="C110" s="30">
        <v>24100</v>
      </c>
      <c r="D110" s="62">
        <f>E110+F110+G110+H110</f>
        <v>0</v>
      </c>
      <c r="E110" s="62"/>
      <c r="F110" s="62"/>
      <c r="G110" s="62"/>
      <c r="H110" s="62"/>
    </row>
    <row r="111" spans="1:8" ht="15.75" hidden="1" customHeight="1">
      <c r="A111" s="35" t="s">
        <v>135</v>
      </c>
      <c r="B111" s="28">
        <v>242</v>
      </c>
      <c r="C111" s="30">
        <v>24200</v>
      </c>
      <c r="D111" s="62">
        <f>E111+F111+G111+H111</f>
        <v>0</v>
      </c>
      <c r="E111" s="62"/>
      <c r="F111" s="62"/>
      <c r="G111" s="62"/>
      <c r="H111" s="62"/>
    </row>
    <row r="112" spans="1:8" hidden="1">
      <c r="A112" s="33" t="s">
        <v>136</v>
      </c>
      <c r="B112" s="23">
        <v>250</v>
      </c>
      <c r="C112" s="34" t="s">
        <v>137</v>
      </c>
      <c r="D112" s="62">
        <f>D113+D114+D115</f>
        <v>0</v>
      </c>
      <c r="E112" s="62">
        <f>E113+E114+E115</f>
        <v>0</v>
      </c>
      <c r="F112" s="62">
        <f>F113+F114+F115</f>
        <v>0</v>
      </c>
      <c r="G112" s="62">
        <f>G113+G114+G115</f>
        <v>0</v>
      </c>
      <c r="H112" s="62">
        <f>H113+H114+H115</f>
        <v>0</v>
      </c>
    </row>
    <row r="113" spans="1:8" hidden="1">
      <c r="A113" s="35" t="s">
        <v>138</v>
      </c>
      <c r="B113" s="28">
        <v>251</v>
      </c>
      <c r="C113" s="30" t="s">
        <v>139</v>
      </c>
      <c r="D113" s="62">
        <f>E113+F113+G113+H113</f>
        <v>0</v>
      </c>
      <c r="E113" s="62"/>
      <c r="F113" s="62"/>
      <c r="G113" s="62"/>
      <c r="H113" s="62"/>
    </row>
    <row r="114" spans="1:8" ht="31.5" hidden="1">
      <c r="A114" s="35" t="s">
        <v>140</v>
      </c>
      <c r="B114" s="28">
        <v>252</v>
      </c>
      <c r="C114" s="30" t="s">
        <v>141</v>
      </c>
      <c r="D114" s="62">
        <f>E114+F114+G114+H114</f>
        <v>0</v>
      </c>
      <c r="E114" s="62"/>
      <c r="F114" s="62"/>
      <c r="G114" s="62"/>
      <c r="H114" s="62"/>
    </row>
    <row r="115" spans="1:8" hidden="1">
      <c r="A115" s="35" t="s">
        <v>142</v>
      </c>
      <c r="B115" s="28">
        <v>253</v>
      </c>
      <c r="C115" s="30" t="s">
        <v>143</v>
      </c>
      <c r="D115" s="62">
        <f>E115+F115+G115+H115</f>
        <v>0</v>
      </c>
      <c r="E115" s="62"/>
      <c r="F115" s="62"/>
      <c r="G115" s="62"/>
      <c r="H115" s="62"/>
    </row>
    <row r="116" spans="1:8" hidden="1">
      <c r="A116" s="33" t="s">
        <v>144</v>
      </c>
      <c r="B116" s="23">
        <v>260</v>
      </c>
      <c r="C116" s="34">
        <v>26000</v>
      </c>
      <c r="D116" s="62">
        <f>D117+D118+D120</f>
        <v>0</v>
      </c>
      <c r="E116" s="62">
        <f>E117+E118+E120</f>
        <v>0</v>
      </c>
      <c r="F116" s="62">
        <f>F117+F118+F120</f>
        <v>0</v>
      </c>
      <c r="G116" s="62">
        <f>G117+G118+G120</f>
        <v>0</v>
      </c>
      <c r="H116" s="62">
        <f>H117+H118+H120</f>
        <v>0</v>
      </c>
    </row>
    <row r="117" spans="1:8" ht="31.5" hidden="1">
      <c r="A117" s="35" t="s">
        <v>145</v>
      </c>
      <c r="B117" s="28">
        <v>261</v>
      </c>
      <c r="C117" s="30">
        <v>26100</v>
      </c>
      <c r="D117" s="62">
        <f>E117+F117+G117+H117</f>
        <v>0</v>
      </c>
      <c r="E117" s="62"/>
      <c r="F117" s="62"/>
      <c r="G117" s="62"/>
      <c r="H117" s="62"/>
    </row>
    <row r="118" spans="1:8" hidden="1">
      <c r="A118" s="35" t="s">
        <v>146</v>
      </c>
      <c r="B118" s="28">
        <v>262</v>
      </c>
      <c r="C118" s="30">
        <v>26200</v>
      </c>
      <c r="D118" s="62">
        <f>E118+F118+G118+H118</f>
        <v>0</v>
      </c>
      <c r="E118" s="62"/>
      <c r="F118" s="62"/>
      <c r="G118" s="62"/>
      <c r="H118" s="62"/>
    </row>
    <row r="119" spans="1:8" hidden="1">
      <c r="A119" s="29" t="s">
        <v>147</v>
      </c>
      <c r="B119" s="28"/>
      <c r="C119" s="30">
        <v>26201</v>
      </c>
      <c r="D119" s="62">
        <f>E119+F119+G119+H119</f>
        <v>0</v>
      </c>
      <c r="E119" s="62"/>
      <c r="F119" s="62"/>
      <c r="G119" s="62"/>
      <c r="H119" s="62"/>
    </row>
    <row r="120" spans="1:8" ht="31.5" hidden="1">
      <c r="A120" s="35" t="s">
        <v>148</v>
      </c>
      <c r="B120" s="28">
        <v>263</v>
      </c>
      <c r="C120" s="30" t="s">
        <v>149</v>
      </c>
      <c r="D120" s="62">
        <f>E120+F120+G120+H120</f>
        <v>0</v>
      </c>
      <c r="E120" s="62"/>
      <c r="F120" s="62"/>
      <c r="G120" s="62"/>
      <c r="H120" s="62"/>
    </row>
    <row r="121" spans="1:8" ht="17.25" customHeight="1">
      <c r="A121" s="33" t="s">
        <v>150</v>
      </c>
      <c r="B121" s="23">
        <v>290</v>
      </c>
      <c r="C121" s="34">
        <v>29000</v>
      </c>
      <c r="D121" s="62">
        <f>D122+D123+D124+D125+D126+D127+D128</f>
        <v>0</v>
      </c>
      <c r="E121" s="62">
        <f>E122+E123+E124+E125+E126+E127+E128</f>
        <v>0</v>
      </c>
      <c r="F121" s="62">
        <f>F122+F123+F124+F125+F126+F127+F128</f>
        <v>0</v>
      </c>
      <c r="G121" s="62">
        <f>G122+G123+G124+G125+G126+G127+G128</f>
        <v>0</v>
      </c>
      <c r="H121" s="62">
        <f>H122+H123+H124+H125+H126+H127+H128</f>
        <v>0</v>
      </c>
    </row>
    <row r="122" spans="1:8">
      <c r="A122" s="29" t="s">
        <v>151</v>
      </c>
      <c r="B122" s="28"/>
      <c r="C122" s="30">
        <v>29001</v>
      </c>
      <c r="D122" s="62">
        <f>E122+F122+G122+H122</f>
        <v>0</v>
      </c>
      <c r="E122" s="62"/>
      <c r="F122" s="62"/>
      <c r="G122" s="62"/>
      <c r="H122" s="62"/>
    </row>
    <row r="123" spans="1:8">
      <c r="A123" s="29" t="s">
        <v>152</v>
      </c>
      <c r="B123" s="28"/>
      <c r="C123" s="30">
        <v>29002</v>
      </c>
      <c r="D123" s="62">
        <f t="shared" ref="D123:D128" si="3">E123+F123+G123+H123</f>
        <v>0</v>
      </c>
      <c r="E123" s="62"/>
      <c r="F123" s="62"/>
      <c r="G123" s="62"/>
      <c r="H123" s="62"/>
    </row>
    <row r="124" spans="1:8">
      <c r="A124" s="29" t="s">
        <v>153</v>
      </c>
      <c r="B124" s="28"/>
      <c r="C124" s="30">
        <v>29003</v>
      </c>
      <c r="D124" s="62">
        <f t="shared" si="3"/>
        <v>0</v>
      </c>
      <c r="E124" s="62"/>
      <c r="F124" s="62"/>
      <c r="G124" s="62"/>
      <c r="H124" s="62"/>
    </row>
    <row r="125" spans="1:8">
      <c r="A125" s="29" t="s">
        <v>154</v>
      </c>
      <c r="B125" s="28"/>
      <c r="C125" s="30">
        <v>29004</v>
      </c>
      <c r="D125" s="62">
        <f t="shared" si="3"/>
        <v>0</v>
      </c>
      <c r="E125" s="62"/>
      <c r="F125" s="62"/>
      <c r="G125" s="62"/>
      <c r="H125" s="62"/>
    </row>
    <row r="126" spans="1:8">
      <c r="A126" s="29" t="s">
        <v>155</v>
      </c>
      <c r="B126" s="28"/>
      <c r="C126" s="30">
        <v>29005</v>
      </c>
      <c r="D126" s="62">
        <f t="shared" si="3"/>
        <v>0</v>
      </c>
      <c r="E126" s="62"/>
      <c r="F126" s="62"/>
      <c r="G126" s="62"/>
      <c r="H126" s="62"/>
    </row>
    <row r="127" spans="1:8">
      <c r="A127" s="29" t="s">
        <v>156</v>
      </c>
      <c r="B127" s="28"/>
      <c r="C127" s="30" t="s">
        <v>157</v>
      </c>
      <c r="D127" s="62">
        <f t="shared" si="3"/>
        <v>0</v>
      </c>
      <c r="E127" s="62"/>
      <c r="F127" s="62"/>
      <c r="G127" s="62"/>
      <c r="H127" s="62"/>
    </row>
    <row r="128" spans="1:8">
      <c r="A128" s="29" t="s">
        <v>158</v>
      </c>
      <c r="B128" s="28"/>
      <c r="C128" s="30" t="s">
        <v>159</v>
      </c>
      <c r="D128" s="62">
        <f t="shared" si="3"/>
        <v>0</v>
      </c>
      <c r="E128" s="62"/>
      <c r="F128" s="62"/>
      <c r="G128" s="62"/>
      <c r="H128" s="62"/>
    </row>
    <row r="129" spans="1:8" ht="25.5" customHeight="1">
      <c r="A129" s="74" t="s">
        <v>160</v>
      </c>
      <c r="B129" s="55">
        <v>300</v>
      </c>
      <c r="C129" s="54">
        <v>30000</v>
      </c>
      <c r="D129" s="76">
        <f>D130+D140+D139</f>
        <v>0</v>
      </c>
      <c r="E129" s="76">
        <f>E130+E140+E139</f>
        <v>0</v>
      </c>
      <c r="F129" s="76">
        <f>F130+F140+F139</f>
        <v>0</v>
      </c>
      <c r="G129" s="76">
        <f>G130+G140+G139</f>
        <v>0</v>
      </c>
      <c r="H129" s="76">
        <f>H130+H140+H139</f>
        <v>0</v>
      </c>
    </row>
    <row r="130" spans="1:8" hidden="1">
      <c r="A130" s="35" t="s">
        <v>161</v>
      </c>
      <c r="B130" s="28">
        <v>310</v>
      </c>
      <c r="C130" s="30">
        <v>31000</v>
      </c>
      <c r="D130" s="62">
        <f>D131+D132+D133+D134+D135+D136+D137+D138</f>
        <v>0</v>
      </c>
      <c r="E130" s="62">
        <f>E131+E132+E133+E134+E135+E136+E137+E138</f>
        <v>0</v>
      </c>
      <c r="F130" s="62">
        <f>F131+F132+F133+F134+F135+F136+F137+F138</f>
        <v>0</v>
      </c>
      <c r="G130" s="62">
        <f>G131+G132+G133+G134+G135+G136+G137+G138</f>
        <v>0</v>
      </c>
      <c r="H130" s="62">
        <f>H131+H132+H133+H134+H135+H136+H137+H138</f>
        <v>0</v>
      </c>
    </row>
    <row r="131" spans="1:8" hidden="1">
      <c r="A131" s="29" t="s">
        <v>162</v>
      </c>
      <c r="B131" s="28"/>
      <c r="C131" s="30">
        <v>31001</v>
      </c>
      <c r="D131" s="62">
        <f>E131+F131+G131+H131</f>
        <v>0</v>
      </c>
      <c r="E131" s="62"/>
      <c r="F131" s="62"/>
      <c r="G131" s="62"/>
      <c r="H131" s="62"/>
    </row>
    <row r="132" spans="1:8" hidden="1">
      <c r="A132" s="29" t="s">
        <v>163</v>
      </c>
      <c r="B132" s="28"/>
      <c r="C132" s="30">
        <v>31002</v>
      </c>
      <c r="D132" s="62">
        <f>E132+F132+G132+H132</f>
        <v>0</v>
      </c>
      <c r="E132" s="62"/>
      <c r="F132" s="62"/>
      <c r="G132" s="62"/>
      <c r="H132" s="62"/>
    </row>
    <row r="133" spans="1:8" ht="30" hidden="1">
      <c r="A133" s="29" t="s">
        <v>164</v>
      </c>
      <c r="B133" s="28"/>
      <c r="C133" s="30">
        <v>31003</v>
      </c>
      <c r="D133" s="62">
        <f t="shared" ref="D133:D138" si="4">E133+F133+G133+H133</f>
        <v>0</v>
      </c>
      <c r="E133" s="62"/>
      <c r="F133" s="62"/>
      <c r="G133" s="62"/>
      <c r="H133" s="62"/>
    </row>
    <row r="134" spans="1:8" hidden="1">
      <c r="A134" s="29" t="s">
        <v>165</v>
      </c>
      <c r="B134" s="28"/>
      <c r="C134" s="30">
        <v>31004</v>
      </c>
      <c r="D134" s="62">
        <f t="shared" si="4"/>
        <v>0</v>
      </c>
      <c r="E134" s="62"/>
      <c r="F134" s="62"/>
      <c r="G134" s="62"/>
      <c r="H134" s="62"/>
    </row>
    <row r="135" spans="1:8" hidden="1">
      <c r="A135" s="29" t="s">
        <v>166</v>
      </c>
      <c r="B135" s="28"/>
      <c r="C135" s="30">
        <v>31005</v>
      </c>
      <c r="D135" s="62">
        <f t="shared" si="4"/>
        <v>0</v>
      </c>
      <c r="E135" s="62"/>
      <c r="F135" s="62"/>
      <c r="G135" s="62"/>
      <c r="H135" s="62"/>
    </row>
    <row r="136" spans="1:8" hidden="1">
      <c r="A136" s="29" t="s">
        <v>167</v>
      </c>
      <c r="B136" s="28"/>
      <c r="C136" s="30">
        <v>31006</v>
      </c>
      <c r="D136" s="62">
        <f t="shared" si="4"/>
        <v>0</v>
      </c>
      <c r="E136" s="62"/>
      <c r="F136" s="62"/>
      <c r="G136" s="62"/>
      <c r="H136" s="62"/>
    </row>
    <row r="137" spans="1:8" hidden="1">
      <c r="A137" s="29" t="s">
        <v>168</v>
      </c>
      <c r="B137" s="28"/>
      <c r="C137" s="30" t="s">
        <v>169</v>
      </c>
      <c r="D137" s="62">
        <f t="shared" si="4"/>
        <v>0</v>
      </c>
      <c r="E137" s="62"/>
      <c r="F137" s="62"/>
      <c r="G137" s="62"/>
      <c r="H137" s="62"/>
    </row>
    <row r="138" spans="1:8" hidden="1">
      <c r="A138" s="29" t="s">
        <v>170</v>
      </c>
      <c r="B138" s="28"/>
      <c r="C138" s="30" t="s">
        <v>171</v>
      </c>
      <c r="D138" s="62">
        <f t="shared" si="4"/>
        <v>0</v>
      </c>
      <c r="E138" s="62"/>
      <c r="F138" s="62"/>
      <c r="G138" s="62"/>
      <c r="H138" s="62"/>
    </row>
    <row r="139" spans="1:8" hidden="1">
      <c r="A139" s="35" t="s">
        <v>172</v>
      </c>
      <c r="B139" s="28">
        <v>320</v>
      </c>
      <c r="C139" s="30" t="s">
        <v>173</v>
      </c>
      <c r="D139" s="62"/>
      <c r="E139" s="62"/>
      <c r="F139" s="62"/>
      <c r="G139" s="62"/>
      <c r="H139" s="62"/>
    </row>
    <row r="140" spans="1:8">
      <c r="A140" s="35" t="s">
        <v>174</v>
      </c>
      <c r="B140" s="28">
        <v>340</v>
      </c>
      <c r="C140" s="30">
        <v>34000</v>
      </c>
      <c r="D140" s="62">
        <f>D141+D142+D143+D144+D145+D146+D147+D148+D149+D150+D151</f>
        <v>0</v>
      </c>
      <c r="E140" s="62">
        <f>E141+E142+E143+E144+E145+E146+E147+E148+E149+E150+E151</f>
        <v>0</v>
      </c>
      <c r="F140" s="62">
        <f>F141+F142+F143+F144+F145+F146+F147+F148+F149+F150+F151</f>
        <v>0</v>
      </c>
      <c r="G140" s="62">
        <f>G141+G142+G143+G144+G145+G146+G147+G148+G149+G150+G151</f>
        <v>0</v>
      </c>
      <c r="H140" s="62">
        <f>H141+H142+H143+H144+H145+H146+H147+H148+H149+H150+H151</f>
        <v>0</v>
      </c>
    </row>
    <row r="141" spans="1:8" ht="30">
      <c r="A141" s="29" t="s">
        <v>175</v>
      </c>
      <c r="B141" s="28"/>
      <c r="C141" s="30">
        <v>34001</v>
      </c>
      <c r="D141" s="62">
        <f>E141+F141+G141+H141</f>
        <v>0</v>
      </c>
      <c r="E141" s="62"/>
      <c r="F141" s="62"/>
      <c r="G141" s="62"/>
      <c r="H141" s="62"/>
    </row>
    <row r="142" spans="1:8">
      <c r="A142" s="29" t="s">
        <v>176</v>
      </c>
      <c r="B142" s="28"/>
      <c r="C142" s="30">
        <v>34002</v>
      </c>
      <c r="D142" s="62">
        <f t="shared" ref="D142:D151" si="5">E142+F142+G142+H142</f>
        <v>0</v>
      </c>
      <c r="E142" s="62"/>
      <c r="F142" s="62"/>
      <c r="G142" s="62"/>
      <c r="H142" s="62"/>
    </row>
    <row r="143" spans="1:8">
      <c r="A143" s="29" t="s">
        <v>177</v>
      </c>
      <c r="B143" s="28"/>
      <c r="C143" s="30">
        <v>34003</v>
      </c>
      <c r="D143" s="62">
        <f t="shared" si="5"/>
        <v>0</v>
      </c>
      <c r="E143" s="62"/>
      <c r="F143" s="62"/>
      <c r="G143" s="62"/>
      <c r="H143" s="62"/>
    </row>
    <row r="144" spans="1:8" ht="30">
      <c r="A144" s="29" t="s">
        <v>178</v>
      </c>
      <c r="B144" s="28"/>
      <c r="C144" s="30">
        <v>34004</v>
      </c>
      <c r="D144" s="62">
        <f t="shared" si="5"/>
        <v>0</v>
      </c>
      <c r="E144" s="62"/>
      <c r="F144" s="62"/>
      <c r="G144" s="62"/>
      <c r="H144" s="62"/>
    </row>
    <row r="145" spans="1:8" ht="30">
      <c r="A145" s="29" t="s">
        <v>179</v>
      </c>
      <c r="B145" s="28"/>
      <c r="C145" s="30">
        <v>34005</v>
      </c>
      <c r="D145" s="62">
        <f t="shared" si="5"/>
        <v>0</v>
      </c>
      <c r="E145" s="62"/>
      <c r="F145" s="62"/>
      <c r="G145" s="62"/>
      <c r="H145" s="62"/>
    </row>
    <row r="146" spans="1:8" ht="30">
      <c r="A146" s="29" t="s">
        <v>180</v>
      </c>
      <c r="B146" s="28"/>
      <c r="C146" s="30">
        <v>34006</v>
      </c>
      <c r="D146" s="62">
        <f t="shared" si="5"/>
        <v>0</v>
      </c>
      <c r="E146" s="62"/>
      <c r="F146" s="62"/>
      <c r="G146" s="62"/>
      <c r="H146" s="62"/>
    </row>
    <row r="147" spans="1:8">
      <c r="A147" s="29" t="s">
        <v>181</v>
      </c>
      <c r="B147" s="28"/>
      <c r="C147" s="30">
        <v>34007</v>
      </c>
      <c r="D147" s="62">
        <f t="shared" si="5"/>
        <v>0</v>
      </c>
      <c r="E147" s="62"/>
      <c r="F147" s="62"/>
      <c r="G147" s="62"/>
      <c r="H147" s="62"/>
    </row>
    <row r="148" spans="1:8" ht="17.25" customHeight="1">
      <c r="A148" s="29" t="s">
        <v>182</v>
      </c>
      <c r="B148" s="28"/>
      <c r="C148" s="30">
        <v>34007</v>
      </c>
      <c r="D148" s="62">
        <f t="shared" si="5"/>
        <v>0</v>
      </c>
      <c r="E148" s="62"/>
      <c r="F148" s="62"/>
      <c r="G148" s="62"/>
      <c r="H148" s="62"/>
    </row>
    <row r="149" spans="1:8" hidden="1">
      <c r="A149" s="29" t="s">
        <v>183</v>
      </c>
      <c r="B149" s="28"/>
      <c r="C149" s="30" t="s">
        <v>184</v>
      </c>
      <c r="D149" s="62">
        <f t="shared" si="5"/>
        <v>0</v>
      </c>
      <c r="E149" s="62"/>
      <c r="F149" s="62"/>
      <c r="G149" s="62"/>
      <c r="H149" s="62"/>
    </row>
    <row r="150" spans="1:8" hidden="1">
      <c r="A150" s="29" t="s">
        <v>185</v>
      </c>
      <c r="B150" s="28"/>
      <c r="C150" s="30" t="s">
        <v>186</v>
      </c>
      <c r="D150" s="62">
        <f t="shared" si="5"/>
        <v>0</v>
      </c>
      <c r="E150" s="62"/>
      <c r="F150" s="62"/>
      <c r="G150" s="62"/>
      <c r="H150" s="62"/>
    </row>
    <row r="151" spans="1:8" hidden="1">
      <c r="A151" s="29" t="s">
        <v>229</v>
      </c>
      <c r="B151" s="28"/>
      <c r="C151" s="30" t="s">
        <v>187</v>
      </c>
      <c r="D151" s="62">
        <f t="shared" si="5"/>
        <v>0</v>
      </c>
      <c r="E151" s="62"/>
      <c r="F151" s="62"/>
      <c r="G151" s="62"/>
      <c r="H151" s="62"/>
    </row>
    <row r="152" spans="1:8" hidden="1">
      <c r="A152" s="33" t="s">
        <v>188</v>
      </c>
      <c r="B152" s="23">
        <v>500</v>
      </c>
      <c r="C152" s="34" t="s">
        <v>189</v>
      </c>
      <c r="D152" s="62"/>
      <c r="E152" s="62"/>
      <c r="F152" s="62"/>
      <c r="G152" s="62"/>
      <c r="H152" s="62"/>
    </row>
    <row r="153" spans="1:8" hidden="1">
      <c r="A153" s="44" t="s">
        <v>190</v>
      </c>
      <c r="B153" s="28">
        <v>530</v>
      </c>
      <c r="C153" s="30" t="s">
        <v>191</v>
      </c>
      <c r="D153" s="62"/>
      <c r="E153" s="62"/>
      <c r="F153" s="62"/>
      <c r="G153" s="62"/>
      <c r="H153" s="62"/>
    </row>
    <row r="154" spans="1:8" hidden="1">
      <c r="A154" s="35" t="s">
        <v>192</v>
      </c>
      <c r="B154" s="28">
        <v>540</v>
      </c>
      <c r="C154" s="30" t="s">
        <v>193</v>
      </c>
      <c r="D154" s="62"/>
      <c r="E154" s="62"/>
      <c r="F154" s="62"/>
      <c r="G154" s="62"/>
      <c r="H154" s="62"/>
    </row>
    <row r="155" spans="1:8" hidden="1">
      <c r="A155" s="33" t="s">
        <v>194</v>
      </c>
      <c r="B155" s="23">
        <v>600</v>
      </c>
      <c r="C155" s="34" t="s">
        <v>195</v>
      </c>
      <c r="D155" s="62"/>
      <c r="E155" s="62"/>
      <c r="F155" s="62"/>
      <c r="G155" s="62"/>
      <c r="H155" s="62"/>
    </row>
    <row r="156" spans="1:8" ht="31.5" hidden="1">
      <c r="A156" s="35" t="s">
        <v>196</v>
      </c>
      <c r="B156" s="28">
        <v>620</v>
      </c>
      <c r="C156" s="30" t="s">
        <v>197</v>
      </c>
      <c r="D156" s="62"/>
      <c r="E156" s="62"/>
      <c r="F156" s="62"/>
      <c r="G156" s="62"/>
      <c r="H156" s="62"/>
    </row>
    <row r="157" spans="1:8" hidden="1">
      <c r="A157" s="35" t="s">
        <v>198</v>
      </c>
      <c r="B157" s="45">
        <v>640</v>
      </c>
      <c r="C157" s="46" t="s">
        <v>199</v>
      </c>
      <c r="D157" s="72"/>
      <c r="E157" s="72"/>
      <c r="F157" s="72"/>
      <c r="G157" s="72"/>
      <c r="H157" s="72"/>
    </row>
    <row r="158" spans="1:8" hidden="1">
      <c r="A158" s="47"/>
      <c r="B158" s="39"/>
      <c r="C158" s="48"/>
      <c r="D158" s="73"/>
      <c r="E158" s="73"/>
      <c r="F158" s="73"/>
      <c r="G158" s="73"/>
      <c r="H158" s="73"/>
    </row>
    <row r="159" spans="1:8" hidden="1">
      <c r="A159" s="49"/>
      <c r="B159" s="50"/>
      <c r="C159" s="51"/>
      <c r="D159" s="81"/>
      <c r="E159" s="81"/>
      <c r="F159" s="81"/>
      <c r="G159" s="81"/>
      <c r="H159" s="81"/>
    </row>
    <row r="160" spans="1:8" s="24" customFormat="1">
      <c r="A160" s="52" t="s">
        <v>200</v>
      </c>
      <c r="B160" s="53"/>
      <c r="C160" s="54" t="s">
        <v>29</v>
      </c>
      <c r="D160" s="75"/>
      <c r="E160" s="75"/>
      <c r="F160" s="75"/>
      <c r="G160" s="75"/>
      <c r="H160" s="75"/>
    </row>
    <row r="161" spans="1:8">
      <c r="A161" s="33" t="s">
        <v>160</v>
      </c>
      <c r="B161" s="23">
        <v>300</v>
      </c>
      <c r="C161" s="34">
        <v>30000</v>
      </c>
      <c r="D161" s="62"/>
      <c r="E161" s="62"/>
      <c r="F161" s="62"/>
      <c r="G161" s="62"/>
      <c r="H161" s="62"/>
    </row>
    <row r="162" spans="1:8">
      <c r="A162" s="35" t="s">
        <v>201</v>
      </c>
      <c r="B162" s="28">
        <v>330</v>
      </c>
      <c r="C162" s="30" t="s">
        <v>202</v>
      </c>
      <c r="D162" s="62"/>
      <c r="E162" s="62"/>
      <c r="F162" s="62"/>
      <c r="G162" s="62"/>
      <c r="H162" s="62"/>
    </row>
    <row r="163" spans="1:8">
      <c r="A163" s="33" t="s">
        <v>57</v>
      </c>
      <c r="B163" s="23">
        <v>400</v>
      </c>
      <c r="C163" s="34" t="s">
        <v>58</v>
      </c>
      <c r="D163" s="62"/>
      <c r="E163" s="62"/>
      <c r="F163" s="62"/>
      <c r="G163" s="62"/>
      <c r="H163" s="62"/>
    </row>
    <row r="164" spans="1:8">
      <c r="A164" s="35" t="s">
        <v>59</v>
      </c>
      <c r="B164" s="28">
        <v>410</v>
      </c>
      <c r="C164" s="30" t="s">
        <v>60</v>
      </c>
      <c r="D164" s="62"/>
      <c r="E164" s="62"/>
      <c r="F164" s="62"/>
      <c r="G164" s="62"/>
      <c r="H164" s="62"/>
    </row>
    <row r="165" spans="1:8">
      <c r="A165" s="35" t="s">
        <v>203</v>
      </c>
      <c r="B165" s="28">
        <v>430</v>
      </c>
      <c r="C165" s="30" t="s">
        <v>204</v>
      </c>
      <c r="D165" s="62"/>
      <c r="E165" s="62"/>
      <c r="F165" s="62"/>
      <c r="G165" s="62"/>
      <c r="H165" s="62"/>
    </row>
    <row r="166" spans="1:8">
      <c r="A166" s="33" t="s">
        <v>188</v>
      </c>
      <c r="B166" s="23">
        <v>500</v>
      </c>
      <c r="C166" s="34" t="s">
        <v>189</v>
      </c>
      <c r="D166" s="62"/>
      <c r="E166" s="62"/>
      <c r="F166" s="62"/>
      <c r="G166" s="62"/>
      <c r="H166" s="62"/>
    </row>
    <row r="167" spans="1:8">
      <c r="A167" s="35" t="s">
        <v>205</v>
      </c>
      <c r="B167" s="28">
        <v>510</v>
      </c>
      <c r="C167" s="30" t="s">
        <v>206</v>
      </c>
      <c r="D167" s="62"/>
      <c r="E167" s="62"/>
      <c r="F167" s="62"/>
      <c r="G167" s="62"/>
      <c r="H167" s="62"/>
    </row>
    <row r="168" spans="1:8" ht="31.5">
      <c r="A168" s="35" t="s">
        <v>207</v>
      </c>
      <c r="B168" s="28">
        <v>520</v>
      </c>
      <c r="C168" s="30" t="s">
        <v>208</v>
      </c>
      <c r="D168" s="62"/>
      <c r="E168" s="62"/>
      <c r="F168" s="62"/>
      <c r="G168" s="62"/>
      <c r="H168" s="62"/>
    </row>
    <row r="169" spans="1:8" ht="16.5" customHeight="1">
      <c r="A169" s="35" t="s">
        <v>209</v>
      </c>
      <c r="B169" s="28">
        <v>530</v>
      </c>
      <c r="C169" s="30" t="s">
        <v>191</v>
      </c>
      <c r="D169" s="62"/>
      <c r="E169" s="62"/>
      <c r="F169" s="62"/>
      <c r="G169" s="62"/>
      <c r="H169" s="62"/>
    </row>
    <row r="170" spans="1:8">
      <c r="A170" s="35" t="s">
        <v>210</v>
      </c>
      <c r="B170" s="28">
        <v>550</v>
      </c>
      <c r="C170" s="30" t="s">
        <v>211</v>
      </c>
      <c r="D170" s="62"/>
      <c r="E170" s="62"/>
      <c r="F170" s="62"/>
      <c r="G170" s="62"/>
      <c r="H170" s="62"/>
    </row>
    <row r="171" spans="1:8">
      <c r="A171" s="33" t="s">
        <v>194</v>
      </c>
      <c r="B171" s="23">
        <v>600</v>
      </c>
      <c r="C171" s="34" t="s">
        <v>195</v>
      </c>
      <c r="D171" s="62"/>
      <c r="E171" s="62"/>
      <c r="F171" s="62"/>
      <c r="G171" s="62"/>
      <c r="H171" s="62"/>
    </row>
    <row r="172" spans="1:8">
      <c r="A172" s="35" t="s">
        <v>212</v>
      </c>
      <c r="B172" s="28">
        <v>610</v>
      </c>
      <c r="C172" s="30" t="s">
        <v>213</v>
      </c>
      <c r="D172" s="62"/>
      <c r="E172" s="62"/>
      <c r="F172" s="62"/>
      <c r="G172" s="62"/>
      <c r="H172" s="62"/>
    </row>
    <row r="173" spans="1:8" ht="31.5">
      <c r="A173" s="35" t="s">
        <v>196</v>
      </c>
      <c r="B173" s="28">
        <v>620</v>
      </c>
      <c r="C173" s="30" t="s">
        <v>197</v>
      </c>
      <c r="D173" s="62"/>
      <c r="E173" s="62"/>
      <c r="F173" s="62"/>
      <c r="G173" s="62"/>
      <c r="H173" s="62"/>
    </row>
    <row r="174" spans="1:8">
      <c r="A174" s="35" t="s">
        <v>214</v>
      </c>
      <c r="B174" s="45">
        <v>630</v>
      </c>
      <c r="C174" s="46" t="s">
        <v>215</v>
      </c>
      <c r="D174" s="72"/>
      <c r="E174" s="72"/>
      <c r="F174" s="72"/>
      <c r="G174" s="72"/>
      <c r="H174" s="72"/>
    </row>
    <row r="175" spans="1:8">
      <c r="A175" s="35" t="s">
        <v>216</v>
      </c>
      <c r="B175" s="45">
        <v>650</v>
      </c>
      <c r="C175" s="46" t="s">
        <v>217</v>
      </c>
      <c r="D175" s="72"/>
      <c r="E175" s="72"/>
      <c r="F175" s="72"/>
      <c r="G175" s="72"/>
      <c r="H175" s="72"/>
    </row>
    <row r="176" spans="1:8">
      <c r="A176" s="33" t="s">
        <v>218</v>
      </c>
      <c r="B176" s="23">
        <v>700</v>
      </c>
      <c r="C176" s="34" t="s">
        <v>219</v>
      </c>
      <c r="D176" s="62"/>
      <c r="E176" s="62"/>
      <c r="F176" s="62"/>
      <c r="G176" s="62"/>
      <c r="H176" s="62"/>
    </row>
    <row r="177" spans="1:8" ht="15.75" customHeight="1">
      <c r="A177" s="35" t="s">
        <v>220</v>
      </c>
      <c r="B177" s="28">
        <v>710</v>
      </c>
      <c r="C177" s="30" t="s">
        <v>221</v>
      </c>
      <c r="D177" s="62"/>
      <c r="E177" s="62"/>
      <c r="F177" s="62"/>
      <c r="G177" s="62"/>
      <c r="H177" s="62"/>
    </row>
    <row r="178" spans="1:8">
      <c r="A178" s="33" t="s">
        <v>222</v>
      </c>
      <c r="B178" s="23">
        <v>800</v>
      </c>
      <c r="C178" s="34" t="s">
        <v>223</v>
      </c>
      <c r="D178" s="62"/>
      <c r="E178" s="62"/>
      <c r="F178" s="62"/>
      <c r="G178" s="62"/>
      <c r="H178" s="62"/>
    </row>
    <row r="179" spans="1:8" ht="16.5" customHeight="1">
      <c r="A179" s="47" t="s">
        <v>224</v>
      </c>
      <c r="B179" s="39">
        <v>810</v>
      </c>
      <c r="C179" s="48" t="s">
        <v>225</v>
      </c>
      <c r="D179" s="73"/>
      <c r="E179" s="73"/>
      <c r="F179" s="73"/>
      <c r="G179" s="73"/>
      <c r="H179" s="73"/>
    </row>
    <row r="182" spans="1:8">
      <c r="A182" s="1" t="s">
        <v>303</v>
      </c>
    </row>
    <row r="183" spans="1:8">
      <c r="A183" s="1" t="s">
        <v>226</v>
      </c>
    </row>
    <row r="185" spans="1:8">
      <c r="A185" s="1" t="s">
        <v>299</v>
      </c>
    </row>
    <row r="186" spans="1:8">
      <c r="A186" s="1" t="s">
        <v>227</v>
      </c>
    </row>
    <row r="191" spans="1:8">
      <c r="A191" s="56"/>
    </row>
  </sheetData>
  <mergeCells count="7">
    <mergeCell ref="A8:H8"/>
    <mergeCell ref="A9:H9"/>
    <mergeCell ref="A26:A27"/>
    <mergeCell ref="B26:B27"/>
    <mergeCell ref="C26:C27"/>
    <mergeCell ref="D26:D27"/>
    <mergeCell ref="E26:H26"/>
  </mergeCells>
  <phoneticPr fontId="1" type="noConversion"/>
  <printOptions horizontalCentered="1"/>
  <pageMargins left="0.48" right="0.37" top="0.59055118110236227" bottom="0.82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IV190"/>
  <sheetViews>
    <sheetView showGridLines="0" tabSelected="1" topLeftCell="A19" zoomScale="75" workbookViewId="0">
      <selection activeCell="I9" sqref="I9"/>
    </sheetView>
  </sheetViews>
  <sheetFormatPr defaultRowHeight="15.75"/>
  <cols>
    <col min="1" max="1" width="67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</v>
      </c>
    </row>
    <row r="8" spans="1:8" ht="18.75">
      <c r="A8" s="122" t="s">
        <v>246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357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302</v>
      </c>
      <c r="C14" s="6"/>
      <c r="D14" s="5"/>
      <c r="E14" s="5"/>
      <c r="F14" s="5"/>
      <c r="G14" s="10" t="s">
        <v>248</v>
      </c>
      <c r="H14" s="99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99">
        <v>171201001</v>
      </c>
    </row>
    <row r="16" spans="1:8">
      <c r="A16" s="1" t="s">
        <v>9</v>
      </c>
      <c r="B16" s="88" t="s">
        <v>265</v>
      </c>
      <c r="C16" s="8"/>
      <c r="D16" s="7"/>
      <c r="E16" s="7"/>
      <c r="F16" s="7"/>
      <c r="G16" s="10" t="s">
        <v>10</v>
      </c>
      <c r="H16" s="103" t="s">
        <v>264</v>
      </c>
    </row>
    <row r="17" spans="1:8">
      <c r="B17" s="7"/>
      <c r="C17" s="8"/>
      <c r="D17" s="7"/>
      <c r="E17" s="7"/>
      <c r="F17" s="7"/>
      <c r="G17" s="10"/>
      <c r="H17" s="11"/>
    </row>
    <row r="18" spans="1:8">
      <c r="A18" s="1" t="s">
        <v>11</v>
      </c>
      <c r="B18" s="69" t="s">
        <v>267</v>
      </c>
      <c r="C18" s="8"/>
      <c r="D18" s="7"/>
      <c r="E18" s="7"/>
      <c r="F18" s="7"/>
      <c r="G18" s="10" t="s">
        <v>12</v>
      </c>
      <c r="H18" s="103" t="s">
        <v>266</v>
      </c>
    </row>
    <row r="19" spans="1:8">
      <c r="B19" s="7"/>
      <c r="C19" s="8"/>
      <c r="D19" s="7"/>
      <c r="E19" s="7"/>
      <c r="F19" s="7"/>
      <c r="G19" s="10"/>
      <c r="H19" s="103"/>
    </row>
    <row r="20" spans="1:8">
      <c r="A20" s="1" t="s">
        <v>13</v>
      </c>
      <c r="B20" s="69" t="s">
        <v>269</v>
      </c>
      <c r="C20" s="8"/>
      <c r="D20" s="7"/>
      <c r="E20" s="7"/>
      <c r="F20" s="7"/>
      <c r="G20" s="10" t="s">
        <v>14</v>
      </c>
      <c r="H20" s="103" t="s">
        <v>268</v>
      </c>
    </row>
    <row r="21" spans="1:8">
      <c r="B21" s="7"/>
      <c r="C21" s="8"/>
      <c r="D21" s="7"/>
      <c r="E21" s="7"/>
      <c r="F21" s="7"/>
      <c r="G21" s="10"/>
      <c r="H21" s="103"/>
    </row>
    <row r="22" spans="1:8">
      <c r="A22" s="1" t="s">
        <v>15</v>
      </c>
      <c r="B22" s="69"/>
      <c r="C22" s="8"/>
      <c r="D22" s="7"/>
      <c r="E22" s="7"/>
      <c r="F22" s="7"/>
      <c r="G22" s="10" t="s">
        <v>16</v>
      </c>
      <c r="H22" s="103"/>
    </row>
    <row r="23" spans="1:8">
      <c r="B23" s="7"/>
      <c r="C23" s="8"/>
      <c r="D23" s="7"/>
      <c r="E23" s="7"/>
      <c r="F23" s="7"/>
      <c r="G23" s="10"/>
      <c r="H23" s="103"/>
    </row>
    <row r="24" spans="1:8">
      <c r="B24" s="4"/>
      <c r="C24" s="12"/>
      <c r="D24" s="4"/>
      <c r="E24" s="4"/>
      <c r="F24" s="4"/>
      <c r="G24" s="10"/>
      <c r="H24" s="103"/>
    </row>
    <row r="25" spans="1:8">
      <c r="A25" s="13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235</v>
      </c>
      <c r="E26" s="127" t="s">
        <v>22</v>
      </c>
      <c r="F26" s="128"/>
      <c r="G26" s="128"/>
      <c r="H26" s="129"/>
    </row>
    <row r="27" spans="1:8" s="14" customFormat="1" ht="39.7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4.2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t="15.75" hidden="1" customHeight="1">
      <c r="A29" s="18" t="s">
        <v>28</v>
      </c>
      <c r="B29" s="18"/>
      <c r="C29" s="19" t="s">
        <v>29</v>
      </c>
      <c r="D29" s="65">
        <f>D30</f>
        <v>0</v>
      </c>
      <c r="E29" s="65">
        <f>E30</f>
        <v>0</v>
      </c>
      <c r="F29" s="65">
        <f>F30</f>
        <v>0</v>
      </c>
      <c r="G29" s="65">
        <f>G30</f>
        <v>0</v>
      </c>
      <c r="H29" s="65">
        <f>H30</f>
        <v>0</v>
      </c>
    </row>
    <row r="30" spans="1:8" s="24" customFormat="1" ht="15.75" hidden="1" customHeight="1">
      <c r="A30" s="20" t="s">
        <v>30</v>
      </c>
      <c r="B30" s="21">
        <v>100</v>
      </c>
      <c r="C30" s="22" t="s">
        <v>31</v>
      </c>
      <c r="D30" s="59">
        <f>D35</f>
        <v>0</v>
      </c>
      <c r="E30" s="59">
        <f>E35</f>
        <v>0</v>
      </c>
      <c r="F30" s="59">
        <f>F35</f>
        <v>0</v>
      </c>
      <c r="G30" s="59">
        <f>G35</f>
        <v>0</v>
      </c>
      <c r="H30" s="59">
        <f>H35</f>
        <v>0</v>
      </c>
    </row>
    <row r="31" spans="1:8" ht="15.75" hidden="1" customHeight="1">
      <c r="A31" s="25" t="s">
        <v>32</v>
      </c>
      <c r="B31" s="26">
        <v>110</v>
      </c>
      <c r="C31" s="27" t="s">
        <v>33</v>
      </c>
      <c r="D31" s="28"/>
      <c r="E31" s="28"/>
      <c r="F31" s="28"/>
      <c r="G31" s="28"/>
      <c r="H31" s="28"/>
    </row>
    <row r="32" spans="1:8" ht="15.75" hidden="1" customHeight="1">
      <c r="A32" s="25" t="s">
        <v>34</v>
      </c>
      <c r="B32" s="26">
        <v>120</v>
      </c>
      <c r="C32" s="27" t="s">
        <v>35</v>
      </c>
      <c r="D32" s="28"/>
      <c r="E32" s="28"/>
      <c r="F32" s="28"/>
      <c r="G32" s="28"/>
      <c r="H32" s="28"/>
    </row>
    <row r="33" spans="1:256" ht="15.75" hidden="1" customHeight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t="15.75" hidden="1" customHeight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t="15.75" hidden="1" customHeight="1">
      <c r="A35" s="25" t="s">
        <v>40</v>
      </c>
      <c r="B35" s="26">
        <v>150</v>
      </c>
      <c r="C35" s="27" t="s">
        <v>41</v>
      </c>
      <c r="D35" s="58">
        <f>E35+F35+G35+H35</f>
        <v>0</v>
      </c>
      <c r="E35" s="58">
        <f>E50</f>
        <v>0</v>
      </c>
      <c r="F35" s="58">
        <f>F50</f>
        <v>0</v>
      </c>
      <c r="G35" s="58">
        <f>G50</f>
        <v>0</v>
      </c>
      <c r="H35" s="58">
        <f>H50</f>
        <v>0</v>
      </c>
    </row>
    <row r="36" spans="1:256" s="32" customFormat="1" ht="30" hidden="1" customHeight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 customHeight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t="15.75" hidden="1" customHeight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t="15.75" hidden="1" customHeight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t="15.75" hidden="1" customHeight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t="15.75" hidden="1" customHeight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t="15.75" hidden="1" customHeight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t="15.75" hidden="1" customHeight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t="15.75" hidden="1" customHeight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t="15.75" hidden="1" customHeight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t="15.75" hidden="1" customHeight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t="15.75" hidden="1" customHeight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t="15.75" hidden="1" customHeight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11" ht="15.75" hidden="1" customHeight="1">
      <c r="A49" s="36"/>
      <c r="B49" s="37"/>
      <c r="C49" s="38"/>
      <c r="D49" s="39"/>
      <c r="E49" s="39"/>
      <c r="F49" s="39"/>
      <c r="G49" s="39"/>
      <c r="H49" s="39"/>
    </row>
    <row r="50" spans="1:11" s="43" customFormat="1">
      <c r="A50" s="40" t="s">
        <v>65</v>
      </c>
      <c r="B50" s="41"/>
      <c r="C50" s="42" t="s">
        <v>29</v>
      </c>
      <c r="D50" s="101">
        <f>D51+D129</f>
        <v>0</v>
      </c>
      <c r="E50" s="101">
        <f>E51</f>
        <v>0</v>
      </c>
      <c r="F50" s="101">
        <f>F51</f>
        <v>0</v>
      </c>
      <c r="G50" s="101">
        <f>G51</f>
        <v>0</v>
      </c>
      <c r="H50" s="101">
        <f>H51</f>
        <v>0</v>
      </c>
      <c r="I50" s="70"/>
      <c r="K50" s="70"/>
    </row>
    <row r="51" spans="1:11" s="24" customFormat="1" ht="18" customHeight="1">
      <c r="A51" s="20" t="s">
        <v>66</v>
      </c>
      <c r="B51" s="21">
        <v>200</v>
      </c>
      <c r="C51" s="34" t="s">
        <v>67</v>
      </c>
      <c r="D51" s="102">
        <f>D64</f>
        <v>0</v>
      </c>
      <c r="E51" s="102">
        <f>E64</f>
        <v>0</v>
      </c>
      <c r="F51" s="102">
        <f>F64</f>
        <v>0</v>
      </c>
      <c r="G51" s="102">
        <f>G64</f>
        <v>0</v>
      </c>
      <c r="H51" s="102">
        <f>H64</f>
        <v>0</v>
      </c>
      <c r="I51" s="70"/>
    </row>
    <row r="52" spans="1:11" s="24" customFormat="1" ht="15.75" hidden="1" customHeight="1">
      <c r="A52" s="33" t="s">
        <v>68</v>
      </c>
      <c r="B52" s="23">
        <v>210</v>
      </c>
      <c r="C52" s="34">
        <v>21000</v>
      </c>
      <c r="D52" s="89">
        <f>D53+D58+D63</f>
        <v>0</v>
      </c>
      <c r="E52" s="91">
        <f>E53+E63</f>
        <v>0</v>
      </c>
      <c r="F52" s="91">
        <f>F53+F63</f>
        <v>0</v>
      </c>
      <c r="G52" s="91">
        <f>G53+G63</f>
        <v>0</v>
      </c>
      <c r="H52" s="91">
        <f>H53+H63</f>
        <v>0</v>
      </c>
      <c r="I52" s="70"/>
    </row>
    <row r="53" spans="1:11" ht="15.75" hidden="1" customHeight="1">
      <c r="A53" s="35" t="s">
        <v>69</v>
      </c>
      <c r="B53" s="28">
        <v>211</v>
      </c>
      <c r="C53" s="30">
        <v>21100</v>
      </c>
      <c r="D53" s="89">
        <f>E53+F53+G53+H53</f>
        <v>0</v>
      </c>
      <c r="E53" s="91"/>
      <c r="F53" s="91"/>
      <c r="G53" s="91"/>
      <c r="H53" s="91"/>
      <c r="I53" s="70"/>
    </row>
    <row r="54" spans="1:11" ht="15.75" hidden="1" customHeight="1">
      <c r="A54" s="29" t="s">
        <v>70</v>
      </c>
      <c r="B54" s="28"/>
      <c r="C54" s="30">
        <v>21101</v>
      </c>
      <c r="D54" s="62"/>
      <c r="E54" s="62"/>
      <c r="F54" s="62"/>
      <c r="G54" s="62"/>
      <c r="H54" s="62"/>
    </row>
    <row r="55" spans="1:11" ht="15.75" hidden="1" customHeight="1">
      <c r="A55" s="29" t="s">
        <v>71</v>
      </c>
      <c r="B55" s="28"/>
      <c r="C55" s="30" t="s">
        <v>72</v>
      </c>
      <c r="D55" s="62"/>
      <c r="E55" s="62"/>
      <c r="F55" s="62"/>
      <c r="G55" s="62"/>
      <c r="H55" s="62"/>
    </row>
    <row r="56" spans="1:11" ht="15.75" hidden="1" customHeight="1">
      <c r="A56" s="29" t="s">
        <v>73</v>
      </c>
      <c r="B56" s="28"/>
      <c r="C56" s="30" t="s">
        <v>74</v>
      </c>
      <c r="D56" s="62"/>
      <c r="E56" s="62"/>
      <c r="F56" s="62"/>
      <c r="G56" s="62"/>
      <c r="H56" s="62"/>
    </row>
    <row r="57" spans="1:11" ht="15.75" hidden="1" customHeight="1">
      <c r="A57" s="29" t="s">
        <v>75</v>
      </c>
      <c r="B57" s="28"/>
      <c r="C57" s="30" t="s">
        <v>76</v>
      </c>
      <c r="D57" s="62"/>
      <c r="E57" s="62"/>
      <c r="F57" s="62"/>
      <c r="G57" s="62"/>
      <c r="H57" s="62"/>
    </row>
    <row r="58" spans="1:11" s="24" customFormat="1" ht="15.75" hidden="1" customHeight="1">
      <c r="A58" s="35" t="s">
        <v>77</v>
      </c>
      <c r="B58" s="28">
        <v>212</v>
      </c>
      <c r="C58" s="30">
        <v>21200</v>
      </c>
      <c r="D58" s="63"/>
      <c r="E58" s="63"/>
      <c r="F58" s="63"/>
      <c r="G58" s="63"/>
      <c r="H58" s="63"/>
    </row>
    <row r="59" spans="1:11" ht="15.75" hidden="1" customHeight="1">
      <c r="A59" s="29" t="s">
        <v>78</v>
      </c>
      <c r="B59" s="28"/>
      <c r="C59" s="30">
        <v>21201</v>
      </c>
      <c r="D59" s="62"/>
      <c r="E59" s="62"/>
      <c r="F59" s="62"/>
      <c r="G59" s="62"/>
      <c r="H59" s="62"/>
    </row>
    <row r="60" spans="1:11" ht="15.75" hidden="1" customHeight="1">
      <c r="A60" s="29" t="s">
        <v>79</v>
      </c>
      <c r="B60" s="28"/>
      <c r="C60" s="30">
        <v>21202</v>
      </c>
      <c r="D60" s="62"/>
      <c r="E60" s="62"/>
      <c r="F60" s="62"/>
      <c r="G60" s="62"/>
      <c r="H60" s="62"/>
    </row>
    <row r="61" spans="1:11" ht="15.75" hidden="1" customHeight="1">
      <c r="A61" s="29" t="s">
        <v>80</v>
      </c>
      <c r="B61" s="28"/>
      <c r="C61" s="30">
        <v>21203</v>
      </c>
      <c r="D61" s="62"/>
      <c r="E61" s="62"/>
      <c r="F61" s="62"/>
      <c r="G61" s="62"/>
      <c r="H61" s="62"/>
    </row>
    <row r="62" spans="1:11" ht="15.75" hidden="1" customHeight="1">
      <c r="A62" s="29" t="s">
        <v>81</v>
      </c>
      <c r="B62" s="28"/>
      <c r="C62" s="30" t="s">
        <v>82</v>
      </c>
      <c r="D62" s="62"/>
      <c r="E62" s="62"/>
      <c r="F62" s="62"/>
      <c r="G62" s="62"/>
      <c r="H62" s="62"/>
    </row>
    <row r="63" spans="1:11" ht="15.75" hidden="1" customHeight="1">
      <c r="A63" s="35" t="s">
        <v>83</v>
      </c>
      <c r="B63" s="28">
        <v>213</v>
      </c>
      <c r="C63" s="30">
        <v>21300</v>
      </c>
      <c r="D63" s="62">
        <f>E63+F63+G63+H63</f>
        <v>0</v>
      </c>
      <c r="E63" s="62">
        <f>E53*30.2%</f>
        <v>0</v>
      </c>
      <c r="F63" s="62">
        <f>F53*30.2%</f>
        <v>0</v>
      </c>
      <c r="G63" s="62">
        <f>G53*30.2%</f>
        <v>0</v>
      </c>
      <c r="H63" s="62">
        <f>H53*30.2%</f>
        <v>0</v>
      </c>
      <c r="I63" s="70"/>
    </row>
    <row r="64" spans="1:11" ht="17.25" customHeight="1">
      <c r="A64" s="33" t="s">
        <v>84</v>
      </c>
      <c r="B64" s="23">
        <v>220</v>
      </c>
      <c r="C64" s="34">
        <v>22000</v>
      </c>
      <c r="D64" s="89">
        <f>D65+D70+D75+D81+D86+D95</f>
        <v>0</v>
      </c>
      <c r="E64" s="89">
        <f>E65+E70+E75+E81+E86+E95</f>
        <v>0</v>
      </c>
      <c r="F64" s="89">
        <f>F65+F70+F75+F81+F86+F95</f>
        <v>0</v>
      </c>
      <c r="G64" s="89">
        <f>G65+G70+G75+G81+G86+G95</f>
        <v>0</v>
      </c>
      <c r="H64" s="89">
        <f>H65+H70+H75+H81+H86+H95</f>
        <v>0</v>
      </c>
    </row>
    <row r="65" spans="1:8" ht="15.75" hidden="1" customHeight="1">
      <c r="A65" s="35" t="s">
        <v>85</v>
      </c>
      <c r="B65" s="28">
        <v>221</v>
      </c>
      <c r="C65" s="30">
        <v>22100</v>
      </c>
      <c r="D65" s="89"/>
      <c r="E65" s="89"/>
      <c r="F65" s="89"/>
      <c r="G65" s="89"/>
      <c r="H65" s="89"/>
    </row>
    <row r="66" spans="1:8" ht="30" hidden="1" customHeight="1">
      <c r="A66" s="29" t="s">
        <v>86</v>
      </c>
      <c r="B66" s="28"/>
      <c r="C66" s="30">
        <v>22101</v>
      </c>
      <c r="D66" s="89"/>
      <c r="E66" s="89"/>
      <c r="F66" s="89"/>
      <c r="G66" s="89"/>
      <c r="H66" s="89"/>
    </row>
    <row r="67" spans="1:8" ht="15.75" hidden="1" customHeight="1">
      <c r="A67" s="29" t="s">
        <v>87</v>
      </c>
      <c r="B67" s="28"/>
      <c r="C67" s="30">
        <v>22102</v>
      </c>
      <c r="D67" s="89"/>
      <c r="E67" s="89"/>
      <c r="F67" s="89"/>
      <c r="G67" s="89"/>
      <c r="H67" s="89"/>
    </row>
    <row r="68" spans="1:8" ht="30" hidden="1" customHeight="1">
      <c r="A68" s="29" t="s">
        <v>88</v>
      </c>
      <c r="B68" s="28"/>
      <c r="C68" s="30">
        <v>22103</v>
      </c>
      <c r="D68" s="89"/>
      <c r="E68" s="89"/>
      <c r="F68" s="89"/>
      <c r="G68" s="89"/>
      <c r="H68" s="89"/>
    </row>
    <row r="69" spans="1:8" ht="10.5" hidden="1" customHeight="1">
      <c r="A69" s="29" t="s">
        <v>89</v>
      </c>
      <c r="B69" s="28"/>
      <c r="C69" s="30" t="s">
        <v>90</v>
      </c>
      <c r="D69" s="89"/>
      <c r="E69" s="89"/>
      <c r="F69" s="89"/>
      <c r="G69" s="89"/>
      <c r="H69" s="89"/>
    </row>
    <row r="70" spans="1:8" ht="15.75" hidden="1" customHeight="1">
      <c r="A70" s="35" t="s">
        <v>91</v>
      </c>
      <c r="B70" s="28">
        <v>222</v>
      </c>
      <c r="C70" s="30">
        <v>22200</v>
      </c>
      <c r="D70" s="89"/>
      <c r="E70" s="89"/>
      <c r="F70" s="89"/>
      <c r="G70" s="89"/>
      <c r="H70" s="89"/>
    </row>
    <row r="71" spans="1:8" ht="15.75" hidden="1" customHeight="1">
      <c r="A71" s="29" t="s">
        <v>92</v>
      </c>
      <c r="B71" s="28"/>
      <c r="C71" s="30">
        <v>22201</v>
      </c>
      <c r="D71" s="89"/>
      <c r="E71" s="89"/>
      <c r="F71" s="89"/>
      <c r="G71" s="89"/>
      <c r="H71" s="89"/>
    </row>
    <row r="72" spans="1:8" ht="15.75" hidden="1" customHeight="1">
      <c r="A72" s="29" t="s">
        <v>93</v>
      </c>
      <c r="B72" s="28"/>
      <c r="C72" s="30">
        <v>22202</v>
      </c>
      <c r="D72" s="89"/>
      <c r="E72" s="89"/>
      <c r="F72" s="89"/>
      <c r="G72" s="89"/>
      <c r="H72" s="89"/>
    </row>
    <row r="73" spans="1:8" ht="30" hidden="1" customHeight="1">
      <c r="A73" s="29" t="s">
        <v>94</v>
      </c>
      <c r="B73" s="28"/>
      <c r="C73" s="30">
        <v>22203</v>
      </c>
      <c r="D73" s="89"/>
      <c r="E73" s="89"/>
      <c r="F73" s="89"/>
      <c r="G73" s="89"/>
      <c r="H73" s="89"/>
    </row>
    <row r="74" spans="1:8" ht="15.75" hidden="1" customHeight="1">
      <c r="A74" s="29" t="s">
        <v>95</v>
      </c>
      <c r="B74" s="28"/>
      <c r="C74" s="30" t="s">
        <v>96</v>
      </c>
      <c r="D74" s="89"/>
      <c r="E74" s="89"/>
      <c r="F74" s="89"/>
      <c r="G74" s="89"/>
      <c r="H74" s="89"/>
    </row>
    <row r="75" spans="1:8" ht="15.75" hidden="1" customHeight="1">
      <c r="A75" s="35" t="s">
        <v>97</v>
      </c>
      <c r="B75" s="28">
        <v>223</v>
      </c>
      <c r="C75" s="30">
        <v>22300</v>
      </c>
      <c r="D75" s="89"/>
      <c r="E75" s="89"/>
      <c r="F75" s="89"/>
      <c r="G75" s="89"/>
      <c r="H75" s="89"/>
    </row>
    <row r="76" spans="1:8" ht="15.75" hidden="1" customHeight="1">
      <c r="A76" s="29" t="s">
        <v>98</v>
      </c>
      <c r="B76" s="28"/>
      <c r="C76" s="30">
        <v>22301</v>
      </c>
      <c r="D76" s="89"/>
      <c r="E76" s="89"/>
      <c r="F76" s="89"/>
      <c r="G76" s="89"/>
      <c r="H76" s="89"/>
    </row>
    <row r="77" spans="1:8" ht="15.75" hidden="1" customHeight="1">
      <c r="A77" s="29" t="s">
        <v>99</v>
      </c>
      <c r="B77" s="28"/>
      <c r="C77" s="30">
        <v>22302</v>
      </c>
      <c r="D77" s="89"/>
      <c r="E77" s="89"/>
      <c r="F77" s="89"/>
      <c r="G77" s="89"/>
      <c r="H77" s="89"/>
    </row>
    <row r="78" spans="1:8" ht="15.75" hidden="1" customHeight="1">
      <c r="A78" s="29" t="s">
        <v>100</v>
      </c>
      <c r="B78" s="28"/>
      <c r="C78" s="30">
        <v>22303</v>
      </c>
      <c r="D78" s="89"/>
      <c r="E78" s="89"/>
      <c r="F78" s="89"/>
      <c r="G78" s="89"/>
      <c r="H78" s="89"/>
    </row>
    <row r="79" spans="1:8" ht="15.75" hidden="1" customHeight="1">
      <c r="A79" s="29" t="s">
        <v>101</v>
      </c>
      <c r="B79" s="28"/>
      <c r="C79" s="30">
        <v>22304</v>
      </c>
      <c r="D79" s="89"/>
      <c r="E79" s="89"/>
      <c r="F79" s="89"/>
      <c r="G79" s="89"/>
      <c r="H79" s="89"/>
    </row>
    <row r="80" spans="1:8" ht="3" hidden="1" customHeight="1">
      <c r="A80" s="29" t="s">
        <v>89</v>
      </c>
      <c r="B80" s="28"/>
      <c r="C80" s="30" t="s">
        <v>102</v>
      </c>
      <c r="D80" s="89"/>
      <c r="E80" s="89"/>
      <c r="F80" s="89"/>
      <c r="G80" s="89"/>
      <c r="H80" s="89"/>
    </row>
    <row r="81" spans="1:8" ht="15.75" hidden="1" customHeight="1">
      <c r="A81" s="35" t="s">
        <v>103</v>
      </c>
      <c r="B81" s="28">
        <v>224</v>
      </c>
      <c r="C81" s="30">
        <v>22400</v>
      </c>
      <c r="D81" s="89"/>
      <c r="E81" s="89"/>
      <c r="F81" s="89"/>
      <c r="G81" s="89"/>
      <c r="H81" s="89"/>
    </row>
    <row r="82" spans="1:8" ht="15.75" hidden="1" customHeight="1">
      <c r="A82" s="29" t="s">
        <v>104</v>
      </c>
      <c r="B82" s="28"/>
      <c r="C82" s="30">
        <v>22401</v>
      </c>
      <c r="D82" s="89"/>
      <c r="E82" s="89"/>
      <c r="F82" s="89"/>
      <c r="G82" s="89"/>
      <c r="H82" s="89"/>
    </row>
    <row r="83" spans="1:8" ht="15.75" hidden="1" customHeight="1">
      <c r="A83" s="29" t="s">
        <v>105</v>
      </c>
      <c r="B83" s="28"/>
      <c r="C83" s="30">
        <v>22402</v>
      </c>
      <c r="D83" s="89"/>
      <c r="E83" s="89"/>
      <c r="F83" s="89"/>
      <c r="G83" s="89"/>
      <c r="H83" s="89"/>
    </row>
    <row r="84" spans="1:8" ht="15.75" hidden="1" customHeight="1">
      <c r="A84" s="29" t="s">
        <v>106</v>
      </c>
      <c r="B84" s="28"/>
      <c r="C84" s="30">
        <v>22403</v>
      </c>
      <c r="D84" s="89"/>
      <c r="E84" s="89"/>
      <c r="F84" s="89"/>
      <c r="G84" s="89"/>
      <c r="H84" s="89"/>
    </row>
    <row r="85" spans="1:8" ht="15.75" hidden="1" customHeight="1">
      <c r="A85" s="29" t="s">
        <v>89</v>
      </c>
      <c r="B85" s="28"/>
      <c r="C85" s="30" t="s">
        <v>107</v>
      </c>
      <c r="D85" s="89"/>
      <c r="E85" s="89"/>
      <c r="F85" s="89"/>
      <c r="G85" s="89"/>
      <c r="H85" s="89"/>
    </row>
    <row r="86" spans="1:8" ht="15.75" hidden="1" customHeight="1">
      <c r="A86" s="35" t="s">
        <v>108</v>
      </c>
      <c r="B86" s="28">
        <v>225</v>
      </c>
      <c r="C86" s="30">
        <v>22500</v>
      </c>
      <c r="D86" s="89"/>
      <c r="E86" s="89"/>
      <c r="F86" s="89"/>
      <c r="G86" s="89"/>
      <c r="H86" s="89"/>
    </row>
    <row r="87" spans="1:8" ht="30" hidden="1" customHeight="1">
      <c r="A87" s="29" t="s">
        <v>109</v>
      </c>
      <c r="B87" s="28"/>
      <c r="C87" s="30">
        <v>22501</v>
      </c>
      <c r="D87" s="89"/>
      <c r="E87" s="89"/>
      <c r="F87" s="89"/>
      <c r="G87" s="89"/>
      <c r="H87" s="89"/>
    </row>
    <row r="88" spans="1:8" ht="15.75" hidden="1" customHeight="1">
      <c r="A88" s="29" t="s">
        <v>110</v>
      </c>
      <c r="B88" s="28"/>
      <c r="C88" s="30">
        <v>22502</v>
      </c>
      <c r="D88" s="89"/>
      <c r="E88" s="89"/>
      <c r="F88" s="89"/>
      <c r="G88" s="89"/>
      <c r="H88" s="89"/>
    </row>
    <row r="89" spans="1:8" ht="15.75" hidden="1" customHeight="1">
      <c r="A89" s="29" t="s">
        <v>111</v>
      </c>
      <c r="B89" s="28"/>
      <c r="C89" s="30">
        <v>22503</v>
      </c>
      <c r="D89" s="89"/>
      <c r="E89" s="89"/>
      <c r="F89" s="89"/>
      <c r="G89" s="89"/>
      <c r="H89" s="89"/>
    </row>
    <row r="90" spans="1:8" ht="30" hidden="1" customHeight="1">
      <c r="A90" s="29" t="s">
        <v>112</v>
      </c>
      <c r="B90" s="28"/>
      <c r="C90" s="30">
        <v>22504</v>
      </c>
      <c r="D90" s="89"/>
      <c r="E90" s="89"/>
      <c r="F90" s="89"/>
      <c r="G90" s="89"/>
      <c r="H90" s="89"/>
    </row>
    <row r="91" spans="1:8" ht="45" hidden="1" customHeight="1">
      <c r="A91" s="29" t="s">
        <v>113</v>
      </c>
      <c r="B91" s="28"/>
      <c r="C91" s="30">
        <v>22505</v>
      </c>
      <c r="D91" s="89"/>
      <c r="E91" s="89"/>
      <c r="F91" s="89"/>
      <c r="G91" s="89"/>
      <c r="H91" s="89"/>
    </row>
    <row r="92" spans="1:8" ht="30" hidden="1" customHeight="1">
      <c r="A92" s="29" t="s">
        <v>114</v>
      </c>
      <c r="B92" s="28"/>
      <c r="C92" s="30">
        <v>22506</v>
      </c>
      <c r="D92" s="89"/>
      <c r="E92" s="89"/>
      <c r="F92" s="89"/>
      <c r="G92" s="89"/>
      <c r="H92" s="89"/>
    </row>
    <row r="93" spans="1:8" ht="45" hidden="1" customHeight="1">
      <c r="A93" s="29" t="s">
        <v>115</v>
      </c>
      <c r="B93" s="28"/>
      <c r="C93" s="30">
        <v>22507</v>
      </c>
      <c r="D93" s="89"/>
      <c r="E93" s="89"/>
      <c r="F93" s="89"/>
      <c r="G93" s="89"/>
      <c r="H93" s="89"/>
    </row>
    <row r="94" spans="1:8" ht="15.75" hidden="1" customHeight="1">
      <c r="A94" s="29" t="s">
        <v>89</v>
      </c>
      <c r="B94" s="28"/>
      <c r="C94" s="30" t="s">
        <v>116</v>
      </c>
      <c r="D94" s="89"/>
      <c r="E94" s="89"/>
      <c r="F94" s="89"/>
      <c r="G94" s="89"/>
      <c r="H94" s="89"/>
    </row>
    <row r="95" spans="1:8">
      <c r="A95" s="35" t="s">
        <v>117</v>
      </c>
      <c r="B95" s="28">
        <v>226</v>
      </c>
      <c r="C95" s="30">
        <v>22600</v>
      </c>
      <c r="D95" s="89">
        <f>D96+D97+D98+D99+D100+D101+D102+D103+D104+D105</f>
        <v>0</v>
      </c>
      <c r="E95" s="89">
        <f>E96+E97+E98+E99+E100+E101+E102+E103+E104+E105</f>
        <v>0</v>
      </c>
      <c r="F95" s="89">
        <f>F96+F97+F98+F99+F100+F101+F102+F103+F104+F105</f>
        <v>0</v>
      </c>
      <c r="G95" s="89">
        <f>G96+G97+G98+G99+G100+G101+G102+G103+G104+G105</f>
        <v>0</v>
      </c>
      <c r="H95" s="89">
        <f>H96+H97+H98+H99+H100+H101+H102+H103+H104+H105</f>
        <v>0</v>
      </c>
    </row>
    <row r="96" spans="1:8">
      <c r="A96" s="29" t="s">
        <v>118</v>
      </c>
      <c r="B96" s="28"/>
      <c r="C96" s="30">
        <v>22601</v>
      </c>
      <c r="D96" s="89"/>
      <c r="E96" s="89"/>
      <c r="F96" s="89"/>
      <c r="G96" s="89"/>
      <c r="H96" s="89"/>
    </row>
    <row r="97" spans="1:8">
      <c r="A97" s="29" t="s">
        <v>119</v>
      </c>
      <c r="B97" s="28"/>
      <c r="C97" s="30">
        <v>22602</v>
      </c>
      <c r="D97" s="89"/>
      <c r="E97" s="89"/>
      <c r="F97" s="89"/>
      <c r="G97" s="89"/>
      <c r="H97" s="89"/>
    </row>
    <row r="98" spans="1:8" ht="30">
      <c r="A98" s="29" t="s">
        <v>120</v>
      </c>
      <c r="B98" s="28"/>
      <c r="C98" s="30">
        <v>22603</v>
      </c>
      <c r="D98" s="89"/>
      <c r="E98" s="89"/>
      <c r="F98" s="89"/>
      <c r="G98" s="89"/>
      <c r="H98" s="89"/>
    </row>
    <row r="99" spans="1:8" ht="27.75" customHeight="1">
      <c r="A99" s="29" t="s">
        <v>258</v>
      </c>
      <c r="B99" s="28"/>
      <c r="C99" s="30">
        <v>22604</v>
      </c>
      <c r="D99" s="89">
        <f>E99+F99+G99+H99</f>
        <v>0</v>
      </c>
      <c r="E99" s="89"/>
      <c r="F99" s="89"/>
      <c r="G99" s="89"/>
      <c r="H99" s="89"/>
    </row>
    <row r="100" spans="1:8" ht="15.75" hidden="1" customHeight="1">
      <c r="A100" s="29" t="s">
        <v>122</v>
      </c>
      <c r="B100" s="28"/>
      <c r="C100" s="30">
        <v>22605</v>
      </c>
      <c r="D100" s="28">
        <f t="shared" ref="D100:D105" si="0">E100+F100+G100+H100</f>
        <v>0</v>
      </c>
      <c r="E100" s="28"/>
      <c r="F100" s="28"/>
      <c r="G100" s="28"/>
      <c r="H100" s="28"/>
    </row>
    <row r="101" spans="1:8" ht="11.25" hidden="1" customHeight="1">
      <c r="A101" s="29" t="s">
        <v>123</v>
      </c>
      <c r="B101" s="28"/>
      <c r="C101" s="30">
        <v>22606</v>
      </c>
      <c r="D101" s="28">
        <f t="shared" si="0"/>
        <v>0</v>
      </c>
      <c r="E101" s="28"/>
      <c r="F101" s="28"/>
      <c r="G101" s="28"/>
      <c r="H101" s="28"/>
    </row>
    <row r="102" spans="1:8" ht="15.75" hidden="1" customHeight="1">
      <c r="A102" s="29" t="s">
        <v>124</v>
      </c>
      <c r="B102" s="28"/>
      <c r="C102" s="30">
        <v>22607</v>
      </c>
      <c r="D102" s="28">
        <f t="shared" si="0"/>
        <v>0</v>
      </c>
      <c r="E102" s="28"/>
      <c r="F102" s="28"/>
      <c r="G102" s="28"/>
      <c r="H102" s="28"/>
    </row>
    <row r="103" spans="1:8" ht="30" hidden="1" customHeight="1">
      <c r="A103" s="29" t="s">
        <v>125</v>
      </c>
      <c r="B103" s="28"/>
      <c r="C103" s="30">
        <v>22608</v>
      </c>
      <c r="D103" s="28">
        <f t="shared" si="0"/>
        <v>0</v>
      </c>
      <c r="E103" s="28"/>
      <c r="F103" s="28"/>
      <c r="G103" s="28"/>
      <c r="H103" s="28"/>
    </row>
    <row r="104" spans="1:8" ht="15.75" hidden="1" customHeight="1">
      <c r="A104" s="29" t="s">
        <v>126</v>
      </c>
      <c r="B104" s="28"/>
      <c r="C104" s="30" t="s">
        <v>127</v>
      </c>
      <c r="D104" s="28">
        <f t="shared" si="0"/>
        <v>0</v>
      </c>
      <c r="E104" s="28"/>
      <c r="F104" s="28"/>
      <c r="G104" s="28"/>
      <c r="H104" s="28"/>
    </row>
    <row r="105" spans="1:8" ht="15.75" hidden="1" customHeight="1">
      <c r="A105" s="29" t="s">
        <v>128</v>
      </c>
      <c r="B105" s="28"/>
      <c r="C105" s="30" t="s">
        <v>129</v>
      </c>
      <c r="D105" s="28">
        <f t="shared" si="0"/>
        <v>0</v>
      </c>
      <c r="E105" s="28"/>
      <c r="F105" s="28"/>
      <c r="G105" s="28"/>
      <c r="H105" s="28"/>
    </row>
    <row r="106" spans="1:8" ht="15.75" hidden="1" customHeight="1">
      <c r="A106" s="33" t="s">
        <v>130</v>
      </c>
      <c r="B106" s="23">
        <v>230</v>
      </c>
      <c r="C106" s="34">
        <v>23000</v>
      </c>
      <c r="D106" s="28"/>
      <c r="E106" s="28"/>
      <c r="F106" s="28"/>
      <c r="G106" s="28"/>
      <c r="H106" s="28"/>
    </row>
    <row r="107" spans="1:8" ht="15.75" hidden="1" customHeight="1">
      <c r="A107" s="35" t="s">
        <v>131</v>
      </c>
      <c r="B107" s="28">
        <v>231</v>
      </c>
      <c r="C107" s="30">
        <v>23100</v>
      </c>
      <c r="D107" s="28"/>
      <c r="E107" s="28"/>
      <c r="F107" s="28"/>
      <c r="G107" s="28"/>
      <c r="H107" s="28"/>
    </row>
    <row r="108" spans="1:8" ht="15.75" hidden="1" customHeight="1">
      <c r="A108" s="35" t="s">
        <v>132</v>
      </c>
      <c r="B108" s="28">
        <v>232</v>
      </c>
      <c r="C108" s="30">
        <v>23200</v>
      </c>
      <c r="D108" s="28"/>
      <c r="E108" s="28"/>
      <c r="F108" s="28"/>
      <c r="G108" s="28"/>
      <c r="H108" s="28"/>
    </row>
    <row r="109" spans="1:8" ht="15.75" hidden="1" customHeight="1">
      <c r="A109" s="33" t="s">
        <v>133</v>
      </c>
      <c r="B109" s="23">
        <v>240</v>
      </c>
      <c r="C109" s="34">
        <v>24000</v>
      </c>
      <c r="D109" s="28"/>
      <c r="E109" s="28"/>
      <c r="F109" s="28"/>
      <c r="G109" s="28"/>
      <c r="H109" s="28"/>
    </row>
    <row r="110" spans="1:8" ht="26.25" hidden="1" customHeight="1">
      <c r="A110" s="35" t="s">
        <v>134</v>
      </c>
      <c r="B110" s="28">
        <v>241</v>
      </c>
      <c r="C110" s="30">
        <v>24100</v>
      </c>
      <c r="D110" s="28"/>
      <c r="E110" s="28"/>
      <c r="F110" s="28"/>
      <c r="G110" s="28"/>
      <c r="H110" s="28"/>
    </row>
    <row r="111" spans="1:8" ht="30" hidden="1" customHeight="1">
      <c r="A111" s="35" t="s">
        <v>135</v>
      </c>
      <c r="B111" s="28">
        <v>242</v>
      </c>
      <c r="C111" s="30">
        <v>24200</v>
      </c>
      <c r="D111" s="28"/>
      <c r="E111" s="28"/>
      <c r="F111" s="28"/>
      <c r="G111" s="28"/>
      <c r="H111" s="28"/>
    </row>
    <row r="112" spans="1:8" ht="15.75" hidden="1" customHeight="1">
      <c r="A112" s="33" t="s">
        <v>136</v>
      </c>
      <c r="B112" s="23">
        <v>250</v>
      </c>
      <c r="C112" s="34" t="s">
        <v>137</v>
      </c>
      <c r="D112" s="28"/>
      <c r="E112" s="28"/>
      <c r="F112" s="28"/>
      <c r="G112" s="28"/>
      <c r="H112" s="28"/>
    </row>
    <row r="113" spans="1:8" ht="15.75" hidden="1" customHeight="1">
      <c r="A113" s="35" t="s">
        <v>138</v>
      </c>
      <c r="B113" s="28">
        <v>251</v>
      </c>
      <c r="C113" s="30" t="s">
        <v>139</v>
      </c>
      <c r="D113" s="28"/>
      <c r="E113" s="28"/>
      <c r="F113" s="28"/>
      <c r="G113" s="28"/>
      <c r="H113" s="28"/>
    </row>
    <row r="114" spans="1:8" ht="31.5" hidden="1" customHeight="1">
      <c r="A114" s="35" t="s">
        <v>140</v>
      </c>
      <c r="B114" s="28">
        <v>252</v>
      </c>
      <c r="C114" s="30" t="s">
        <v>141</v>
      </c>
      <c r="D114" s="28"/>
      <c r="E114" s="28"/>
      <c r="F114" s="28"/>
      <c r="G114" s="28"/>
      <c r="H114" s="28"/>
    </row>
    <row r="115" spans="1:8" ht="15.75" hidden="1" customHeight="1">
      <c r="A115" s="35" t="s">
        <v>142</v>
      </c>
      <c r="B115" s="28">
        <v>253</v>
      </c>
      <c r="C115" s="30" t="s">
        <v>143</v>
      </c>
      <c r="D115" s="28"/>
      <c r="E115" s="28"/>
      <c r="F115" s="28"/>
      <c r="G115" s="28"/>
      <c r="H115" s="28"/>
    </row>
    <row r="116" spans="1:8" ht="15.75" hidden="1" customHeight="1">
      <c r="A116" s="33" t="s">
        <v>144</v>
      </c>
      <c r="B116" s="23">
        <v>260</v>
      </c>
      <c r="C116" s="34">
        <v>26000</v>
      </c>
      <c r="D116" s="28"/>
      <c r="E116" s="28"/>
      <c r="F116" s="28"/>
      <c r="G116" s="28"/>
      <c r="H116" s="28"/>
    </row>
    <row r="117" spans="1:8" ht="23.25" hidden="1" customHeight="1">
      <c r="A117" s="35" t="s">
        <v>145</v>
      </c>
      <c r="B117" s="28">
        <v>261</v>
      </c>
      <c r="C117" s="30">
        <v>26100</v>
      </c>
      <c r="D117" s="28"/>
      <c r="E117" s="28"/>
      <c r="F117" s="28"/>
      <c r="G117" s="28"/>
      <c r="H117" s="28"/>
    </row>
    <row r="118" spans="1:8" ht="15.75" hidden="1" customHeight="1">
      <c r="A118" s="35" t="s">
        <v>146</v>
      </c>
      <c r="B118" s="28">
        <v>262</v>
      </c>
      <c r="C118" s="30">
        <v>26200</v>
      </c>
      <c r="D118" s="28"/>
      <c r="E118" s="28"/>
      <c r="F118" s="28"/>
      <c r="G118" s="28"/>
      <c r="H118" s="28"/>
    </row>
    <row r="119" spans="1:8" ht="15.75" hidden="1" customHeight="1">
      <c r="A119" s="29" t="s">
        <v>147</v>
      </c>
      <c r="B119" s="28"/>
      <c r="C119" s="30">
        <v>26201</v>
      </c>
      <c r="D119" s="28"/>
      <c r="E119" s="28"/>
      <c r="F119" s="28"/>
      <c r="G119" s="28"/>
      <c r="H119" s="28"/>
    </row>
    <row r="120" spans="1:8" ht="31.5" hidden="1" customHeight="1">
      <c r="A120" s="35" t="s">
        <v>148</v>
      </c>
      <c r="B120" s="28">
        <v>263</v>
      </c>
      <c r="C120" s="30" t="s">
        <v>149</v>
      </c>
      <c r="D120" s="28"/>
      <c r="E120" s="28"/>
      <c r="F120" s="28"/>
      <c r="G120" s="28"/>
      <c r="H120" s="28"/>
    </row>
    <row r="121" spans="1:8" ht="15.75" hidden="1" customHeight="1">
      <c r="A121" s="33" t="s">
        <v>150</v>
      </c>
      <c r="B121" s="23">
        <v>290</v>
      </c>
      <c r="C121" s="34">
        <v>29000</v>
      </c>
      <c r="D121" s="28"/>
      <c r="E121" s="28"/>
      <c r="F121" s="28"/>
      <c r="G121" s="28"/>
      <c r="H121" s="28"/>
    </row>
    <row r="122" spans="1:8" ht="15.75" hidden="1" customHeight="1">
      <c r="A122" s="29" t="s">
        <v>151</v>
      </c>
      <c r="B122" s="28"/>
      <c r="C122" s="30">
        <v>29001</v>
      </c>
      <c r="D122" s="28"/>
      <c r="E122" s="28"/>
      <c r="F122" s="28"/>
      <c r="G122" s="28"/>
      <c r="H122" s="28"/>
    </row>
    <row r="123" spans="1:8" ht="15.75" hidden="1" customHeight="1">
      <c r="A123" s="29" t="s">
        <v>152</v>
      </c>
      <c r="B123" s="28"/>
      <c r="C123" s="30">
        <v>29002</v>
      </c>
      <c r="D123" s="28"/>
      <c r="E123" s="28"/>
      <c r="F123" s="28"/>
      <c r="G123" s="28"/>
      <c r="H123" s="28"/>
    </row>
    <row r="124" spans="1:8" ht="15.75" hidden="1" customHeight="1">
      <c r="A124" s="29" t="s">
        <v>153</v>
      </c>
      <c r="B124" s="28"/>
      <c r="C124" s="30">
        <v>29003</v>
      </c>
      <c r="D124" s="28"/>
      <c r="E124" s="28"/>
      <c r="F124" s="28"/>
      <c r="G124" s="28"/>
      <c r="H124" s="28"/>
    </row>
    <row r="125" spans="1:8" ht="15.75" hidden="1" customHeight="1">
      <c r="A125" s="29" t="s">
        <v>154</v>
      </c>
      <c r="B125" s="28"/>
      <c r="C125" s="30">
        <v>29004</v>
      </c>
      <c r="D125" s="28"/>
      <c r="E125" s="28"/>
      <c r="F125" s="28"/>
      <c r="G125" s="28"/>
      <c r="H125" s="28"/>
    </row>
    <row r="126" spans="1:8" ht="15.75" hidden="1" customHeight="1">
      <c r="A126" s="29" t="s">
        <v>155</v>
      </c>
      <c r="B126" s="28"/>
      <c r="C126" s="30">
        <v>29005</v>
      </c>
      <c r="D126" s="28"/>
      <c r="E126" s="28"/>
      <c r="F126" s="28"/>
      <c r="G126" s="28"/>
      <c r="H126" s="28"/>
    </row>
    <row r="127" spans="1:8" ht="15.75" hidden="1" customHeight="1">
      <c r="A127" s="29" t="s">
        <v>156</v>
      </c>
      <c r="B127" s="28"/>
      <c r="C127" s="30" t="s">
        <v>157</v>
      </c>
      <c r="D127" s="28"/>
      <c r="E127" s="28"/>
      <c r="F127" s="28"/>
      <c r="G127" s="28"/>
      <c r="H127" s="28"/>
    </row>
    <row r="128" spans="1:8" ht="15.75" hidden="1" customHeight="1">
      <c r="A128" s="29" t="s">
        <v>158</v>
      </c>
      <c r="B128" s="28"/>
      <c r="C128" s="30" t="s">
        <v>159</v>
      </c>
      <c r="D128" s="28"/>
      <c r="E128" s="28"/>
      <c r="F128" s="28"/>
      <c r="G128" s="28"/>
      <c r="H128" s="28"/>
    </row>
    <row r="129" spans="1:8" ht="15.75" hidden="1" customHeight="1">
      <c r="A129" s="33" t="s">
        <v>160</v>
      </c>
      <c r="B129" s="23">
        <v>300</v>
      </c>
      <c r="C129" s="34">
        <v>30000</v>
      </c>
      <c r="D129" s="28"/>
      <c r="E129" s="28"/>
      <c r="F129" s="28"/>
      <c r="G129" s="28"/>
      <c r="H129" s="28"/>
    </row>
    <row r="130" spans="1:8" ht="15.75" hidden="1" customHeight="1">
      <c r="A130" s="35" t="s">
        <v>161</v>
      </c>
      <c r="B130" s="28">
        <v>310</v>
      </c>
      <c r="C130" s="30">
        <v>31000</v>
      </c>
      <c r="D130" s="62"/>
      <c r="E130" s="62"/>
      <c r="F130" s="62"/>
      <c r="G130" s="62"/>
      <c r="H130" s="62"/>
    </row>
    <row r="131" spans="1:8" ht="15.75" hidden="1" customHeight="1">
      <c r="A131" s="29" t="s">
        <v>162</v>
      </c>
      <c r="B131" s="28"/>
      <c r="C131" s="30">
        <v>31001</v>
      </c>
      <c r="D131" s="62"/>
      <c r="E131" s="62"/>
      <c r="F131" s="62"/>
      <c r="G131" s="62"/>
      <c r="H131" s="62"/>
    </row>
    <row r="132" spans="1:8" ht="15.75" hidden="1" customHeight="1">
      <c r="A132" s="29" t="s">
        <v>163</v>
      </c>
      <c r="B132" s="28"/>
      <c r="C132" s="30">
        <v>31002</v>
      </c>
      <c r="D132" s="62"/>
      <c r="E132" s="62"/>
      <c r="F132" s="62"/>
      <c r="G132" s="62"/>
      <c r="H132" s="62"/>
    </row>
    <row r="133" spans="1:8" ht="30" hidden="1" customHeight="1">
      <c r="A133" s="29" t="s">
        <v>164</v>
      </c>
      <c r="B133" s="28"/>
      <c r="C133" s="30">
        <v>31003</v>
      </c>
      <c r="D133" s="62"/>
      <c r="E133" s="62"/>
      <c r="F133" s="62"/>
      <c r="G133" s="62"/>
      <c r="H133" s="62"/>
    </row>
    <row r="134" spans="1:8" ht="10.5" hidden="1" customHeight="1">
      <c r="A134" s="29" t="s">
        <v>165</v>
      </c>
      <c r="B134" s="28"/>
      <c r="C134" s="30">
        <v>31004</v>
      </c>
      <c r="D134" s="62"/>
      <c r="E134" s="62"/>
      <c r="F134" s="62"/>
      <c r="G134" s="62"/>
      <c r="H134" s="62"/>
    </row>
    <row r="135" spans="1:8" ht="15.75" hidden="1" customHeight="1">
      <c r="A135" s="29" t="s">
        <v>166</v>
      </c>
      <c r="B135" s="28"/>
      <c r="C135" s="30">
        <v>31005</v>
      </c>
      <c r="D135" s="62"/>
      <c r="E135" s="62"/>
      <c r="F135" s="62"/>
      <c r="G135" s="62"/>
      <c r="H135" s="62"/>
    </row>
    <row r="136" spans="1:8" ht="15.75" hidden="1" customHeight="1">
      <c r="A136" s="29" t="s">
        <v>167</v>
      </c>
      <c r="B136" s="28"/>
      <c r="C136" s="30">
        <v>31006</v>
      </c>
      <c r="D136" s="62"/>
      <c r="E136" s="62"/>
      <c r="F136" s="62"/>
      <c r="G136" s="62"/>
      <c r="H136" s="62"/>
    </row>
    <row r="137" spans="1:8" ht="15.75" hidden="1" customHeight="1">
      <c r="A137" s="29" t="s">
        <v>168</v>
      </c>
      <c r="B137" s="28"/>
      <c r="C137" s="30" t="s">
        <v>169</v>
      </c>
      <c r="D137" s="62"/>
      <c r="E137" s="62"/>
      <c r="F137" s="62"/>
      <c r="G137" s="62"/>
      <c r="H137" s="62"/>
    </row>
    <row r="138" spans="1:8" ht="15.75" hidden="1" customHeight="1">
      <c r="A138" s="29" t="s">
        <v>170</v>
      </c>
      <c r="B138" s="28"/>
      <c r="C138" s="30" t="s">
        <v>171</v>
      </c>
      <c r="D138" s="62"/>
      <c r="E138" s="62"/>
      <c r="F138" s="62"/>
      <c r="G138" s="62"/>
      <c r="H138" s="62"/>
    </row>
    <row r="139" spans="1:8" ht="15.75" hidden="1" customHeight="1">
      <c r="A139" s="35" t="s">
        <v>172</v>
      </c>
      <c r="B139" s="28">
        <v>320</v>
      </c>
      <c r="C139" s="30" t="s">
        <v>173</v>
      </c>
      <c r="D139" s="28"/>
      <c r="E139" s="28"/>
      <c r="F139" s="28"/>
      <c r="G139" s="28"/>
      <c r="H139" s="28"/>
    </row>
    <row r="140" spans="1:8" ht="15.75" hidden="1" customHeight="1">
      <c r="A140" s="35" t="s">
        <v>174</v>
      </c>
      <c r="B140" s="28">
        <v>340</v>
      </c>
      <c r="C140" s="30">
        <v>34000</v>
      </c>
      <c r="D140" s="62"/>
      <c r="E140" s="62"/>
      <c r="F140" s="62"/>
      <c r="G140" s="62"/>
      <c r="H140" s="62"/>
    </row>
    <row r="141" spans="1:8" ht="30" hidden="1" customHeight="1">
      <c r="A141" s="29" t="s">
        <v>175</v>
      </c>
      <c r="B141" s="28"/>
      <c r="C141" s="30">
        <v>34001</v>
      </c>
      <c r="D141" s="62"/>
      <c r="E141" s="62"/>
      <c r="F141" s="62"/>
      <c r="G141" s="62"/>
      <c r="H141" s="62"/>
    </row>
    <row r="142" spans="1:8" ht="15.75" hidden="1" customHeight="1">
      <c r="A142" s="29" t="s">
        <v>176</v>
      </c>
      <c r="B142" s="28"/>
      <c r="C142" s="30">
        <v>34002</v>
      </c>
      <c r="D142" s="62"/>
      <c r="E142" s="62"/>
      <c r="F142" s="62"/>
      <c r="G142" s="62"/>
      <c r="H142" s="62"/>
    </row>
    <row r="143" spans="1:8" ht="15.75" hidden="1" customHeight="1">
      <c r="A143" s="29" t="s">
        <v>177</v>
      </c>
      <c r="B143" s="28"/>
      <c r="C143" s="30">
        <v>34003</v>
      </c>
      <c r="D143" s="62"/>
      <c r="E143" s="62"/>
      <c r="F143" s="62"/>
      <c r="G143" s="62"/>
      <c r="H143" s="62"/>
    </row>
    <row r="144" spans="1:8" ht="30" hidden="1" customHeight="1">
      <c r="A144" s="29" t="s">
        <v>178</v>
      </c>
      <c r="B144" s="28"/>
      <c r="C144" s="30">
        <v>34004</v>
      </c>
      <c r="D144" s="62"/>
      <c r="E144" s="62"/>
      <c r="F144" s="62"/>
      <c r="G144" s="62"/>
      <c r="H144" s="62"/>
    </row>
    <row r="145" spans="1:8" ht="15.75" hidden="1" customHeight="1">
      <c r="A145" s="29" t="s">
        <v>179</v>
      </c>
      <c r="B145" s="28"/>
      <c r="C145" s="30">
        <v>34005</v>
      </c>
      <c r="D145" s="62"/>
      <c r="E145" s="62"/>
      <c r="F145" s="62"/>
      <c r="G145" s="62"/>
      <c r="H145" s="62"/>
    </row>
    <row r="146" spans="1:8" ht="30" hidden="1" customHeight="1">
      <c r="A146" s="29" t="s">
        <v>180</v>
      </c>
      <c r="B146" s="28"/>
      <c r="C146" s="30">
        <v>34006</v>
      </c>
      <c r="D146" s="62"/>
      <c r="E146" s="62"/>
      <c r="F146" s="62"/>
      <c r="G146" s="62"/>
      <c r="H146" s="62"/>
    </row>
    <row r="147" spans="1:8" ht="15.75" hidden="1" customHeight="1">
      <c r="A147" s="29" t="s">
        <v>181</v>
      </c>
      <c r="B147" s="28"/>
      <c r="C147" s="30">
        <v>34007</v>
      </c>
      <c r="D147" s="62"/>
      <c r="E147" s="62"/>
      <c r="F147" s="62"/>
      <c r="G147" s="62"/>
      <c r="H147" s="62"/>
    </row>
    <row r="148" spans="1:8" ht="15.75" hidden="1" customHeight="1">
      <c r="A148" s="29" t="s">
        <v>182</v>
      </c>
      <c r="B148" s="28"/>
      <c r="C148" s="30">
        <v>34007</v>
      </c>
      <c r="D148" s="62"/>
      <c r="E148" s="62"/>
      <c r="F148" s="62"/>
      <c r="G148" s="62"/>
      <c r="H148" s="62"/>
    </row>
    <row r="149" spans="1:8" ht="15.75" hidden="1" customHeight="1">
      <c r="A149" s="29" t="s">
        <v>183</v>
      </c>
      <c r="B149" s="28"/>
      <c r="C149" s="30" t="s">
        <v>184</v>
      </c>
      <c r="D149" s="62"/>
      <c r="E149" s="62"/>
      <c r="F149" s="62"/>
      <c r="G149" s="62"/>
      <c r="H149" s="62"/>
    </row>
    <row r="150" spans="1:8" ht="15.75" hidden="1" customHeight="1">
      <c r="A150" s="29" t="s">
        <v>185</v>
      </c>
      <c r="B150" s="28"/>
      <c r="C150" s="30" t="s">
        <v>186</v>
      </c>
      <c r="D150" s="62"/>
      <c r="E150" s="62"/>
      <c r="F150" s="62"/>
      <c r="G150" s="62"/>
      <c r="H150" s="62"/>
    </row>
    <row r="151" spans="1:8" ht="15.75" hidden="1" customHeight="1">
      <c r="A151" s="29" t="s">
        <v>95</v>
      </c>
      <c r="B151" s="28"/>
      <c r="C151" s="30" t="s">
        <v>187</v>
      </c>
      <c r="D151" s="62"/>
      <c r="E151" s="62"/>
      <c r="F151" s="62"/>
      <c r="G151" s="62"/>
      <c r="H151" s="62"/>
    </row>
    <row r="152" spans="1:8" ht="15.75" hidden="1" customHeight="1">
      <c r="A152" s="33" t="s">
        <v>188</v>
      </c>
      <c r="B152" s="23">
        <v>500</v>
      </c>
      <c r="C152" s="34" t="s">
        <v>189</v>
      </c>
      <c r="D152" s="28"/>
      <c r="E152" s="28"/>
      <c r="F152" s="28"/>
      <c r="G152" s="28"/>
      <c r="H152" s="28"/>
    </row>
    <row r="153" spans="1:8" ht="15.75" hidden="1" customHeight="1">
      <c r="A153" s="44" t="s">
        <v>190</v>
      </c>
      <c r="B153" s="28">
        <v>530</v>
      </c>
      <c r="C153" s="30" t="s">
        <v>191</v>
      </c>
      <c r="D153" s="28"/>
      <c r="E153" s="28"/>
      <c r="F153" s="28"/>
      <c r="G153" s="28"/>
      <c r="H153" s="28"/>
    </row>
    <row r="154" spans="1:8" ht="15.75" hidden="1" customHeight="1">
      <c r="A154" s="35" t="s">
        <v>192</v>
      </c>
      <c r="B154" s="28">
        <v>540</v>
      </c>
      <c r="C154" s="30" t="s">
        <v>193</v>
      </c>
      <c r="D154" s="28"/>
      <c r="E154" s="28"/>
      <c r="F154" s="28"/>
      <c r="G154" s="28"/>
      <c r="H154" s="28"/>
    </row>
    <row r="155" spans="1:8" ht="15.75" hidden="1" customHeight="1">
      <c r="A155" s="33" t="s">
        <v>194</v>
      </c>
      <c r="B155" s="23">
        <v>600</v>
      </c>
      <c r="C155" s="34" t="s">
        <v>195</v>
      </c>
      <c r="D155" s="28"/>
      <c r="E155" s="28"/>
      <c r="F155" s="28"/>
      <c r="G155" s="28"/>
      <c r="H155" s="28"/>
    </row>
    <row r="156" spans="1:8" ht="31.5" hidden="1" customHeight="1">
      <c r="A156" s="35" t="s">
        <v>196</v>
      </c>
      <c r="B156" s="28">
        <v>620</v>
      </c>
      <c r="C156" s="30" t="s">
        <v>197</v>
      </c>
      <c r="D156" s="28"/>
      <c r="E156" s="28"/>
      <c r="F156" s="28"/>
      <c r="G156" s="28"/>
      <c r="H156" s="28"/>
    </row>
    <row r="157" spans="1:8" ht="15.75" hidden="1" customHeight="1">
      <c r="A157" s="35" t="s">
        <v>198</v>
      </c>
      <c r="B157" s="45">
        <v>640</v>
      </c>
      <c r="C157" s="46" t="s">
        <v>199</v>
      </c>
      <c r="D157" s="45"/>
      <c r="E157" s="45"/>
      <c r="F157" s="45"/>
      <c r="G157" s="45"/>
      <c r="H157" s="45"/>
    </row>
    <row r="158" spans="1:8" ht="15.75" hidden="1" customHeight="1">
      <c r="A158" s="47"/>
      <c r="B158" s="39"/>
      <c r="C158" s="48"/>
      <c r="D158" s="39"/>
      <c r="E158" s="39"/>
      <c r="F158" s="39"/>
      <c r="G158" s="39"/>
      <c r="H158" s="39"/>
    </row>
    <row r="159" spans="1:8" ht="15.75" hidden="1" customHeight="1">
      <c r="A159" s="49"/>
      <c r="B159" s="50"/>
      <c r="C159" s="51"/>
      <c r="D159" s="50"/>
      <c r="E159" s="50"/>
      <c r="F159" s="50"/>
      <c r="G159" s="50"/>
      <c r="H159" s="50"/>
    </row>
    <row r="160" spans="1:8" s="24" customFormat="1">
      <c r="A160" s="52" t="s">
        <v>200</v>
      </c>
      <c r="B160" s="53"/>
      <c r="C160" s="54" t="s">
        <v>29</v>
      </c>
      <c r="D160" s="55"/>
      <c r="E160" s="55"/>
      <c r="F160" s="55"/>
      <c r="G160" s="55"/>
      <c r="H160" s="55"/>
    </row>
    <row r="161" spans="1:8">
      <c r="A161" s="33" t="s">
        <v>160</v>
      </c>
      <c r="B161" s="23">
        <v>300</v>
      </c>
      <c r="C161" s="34">
        <v>30000</v>
      </c>
      <c r="D161" s="28"/>
      <c r="E161" s="28"/>
      <c r="F161" s="28"/>
      <c r="G161" s="28"/>
      <c r="H161" s="28"/>
    </row>
    <row r="162" spans="1:8">
      <c r="A162" s="35" t="s">
        <v>201</v>
      </c>
      <c r="B162" s="28">
        <v>330</v>
      </c>
      <c r="C162" s="30" t="s">
        <v>202</v>
      </c>
      <c r="D162" s="28"/>
      <c r="E162" s="28"/>
      <c r="F162" s="28"/>
      <c r="G162" s="28"/>
      <c r="H162" s="28"/>
    </row>
    <row r="163" spans="1:8">
      <c r="A163" s="33" t="s">
        <v>57</v>
      </c>
      <c r="B163" s="23">
        <v>400</v>
      </c>
      <c r="C163" s="34" t="s">
        <v>58</v>
      </c>
      <c r="D163" s="28"/>
      <c r="E163" s="28"/>
      <c r="F163" s="28"/>
      <c r="G163" s="28"/>
      <c r="H163" s="28"/>
    </row>
    <row r="164" spans="1:8">
      <c r="A164" s="35" t="s">
        <v>59</v>
      </c>
      <c r="B164" s="28">
        <v>410</v>
      </c>
      <c r="C164" s="30" t="s">
        <v>60</v>
      </c>
      <c r="D164" s="28"/>
      <c r="E164" s="28"/>
      <c r="F164" s="28"/>
      <c r="G164" s="28"/>
      <c r="H164" s="28"/>
    </row>
    <row r="165" spans="1:8">
      <c r="A165" s="35" t="s">
        <v>203</v>
      </c>
      <c r="B165" s="28">
        <v>430</v>
      </c>
      <c r="C165" s="30" t="s">
        <v>204</v>
      </c>
      <c r="D165" s="28"/>
      <c r="E165" s="28"/>
      <c r="F165" s="28"/>
      <c r="G165" s="28"/>
      <c r="H165" s="28"/>
    </row>
    <row r="166" spans="1:8">
      <c r="A166" s="33" t="s">
        <v>188</v>
      </c>
      <c r="B166" s="23">
        <v>500</v>
      </c>
      <c r="C166" s="34" t="s">
        <v>189</v>
      </c>
      <c r="D166" s="28"/>
      <c r="E166" s="28"/>
      <c r="F166" s="28"/>
      <c r="G166" s="28"/>
      <c r="H166" s="28"/>
    </row>
    <row r="167" spans="1:8">
      <c r="A167" s="35" t="s">
        <v>205</v>
      </c>
      <c r="B167" s="28">
        <v>510</v>
      </c>
      <c r="C167" s="30" t="s">
        <v>206</v>
      </c>
      <c r="D167" s="28"/>
      <c r="E167" s="28"/>
      <c r="F167" s="28"/>
      <c r="G167" s="28"/>
      <c r="H167" s="28"/>
    </row>
    <row r="168" spans="1:8" ht="31.5">
      <c r="A168" s="35" t="s">
        <v>207</v>
      </c>
      <c r="B168" s="28">
        <v>520</v>
      </c>
      <c r="C168" s="30" t="s">
        <v>208</v>
      </c>
      <c r="D168" s="28"/>
      <c r="E168" s="28"/>
      <c r="F168" s="28"/>
      <c r="G168" s="28"/>
      <c r="H168" s="28"/>
    </row>
    <row r="169" spans="1:8" ht="14.25" customHeight="1">
      <c r="A169" s="35" t="s">
        <v>209</v>
      </c>
      <c r="B169" s="28">
        <v>530</v>
      </c>
      <c r="C169" s="30" t="s">
        <v>191</v>
      </c>
      <c r="D169" s="28"/>
      <c r="E169" s="28"/>
      <c r="F169" s="28"/>
      <c r="G169" s="28"/>
      <c r="H169" s="28"/>
    </row>
    <row r="170" spans="1:8">
      <c r="A170" s="35" t="s">
        <v>210</v>
      </c>
      <c r="B170" s="28">
        <v>550</v>
      </c>
      <c r="C170" s="30" t="s">
        <v>211</v>
      </c>
      <c r="D170" s="28"/>
      <c r="E170" s="28"/>
      <c r="F170" s="28"/>
      <c r="G170" s="28"/>
      <c r="H170" s="28"/>
    </row>
    <row r="171" spans="1:8">
      <c r="A171" s="33" t="s">
        <v>194</v>
      </c>
      <c r="B171" s="23">
        <v>600</v>
      </c>
      <c r="C171" s="34" t="s">
        <v>195</v>
      </c>
      <c r="D171" s="28"/>
      <c r="E171" s="28"/>
      <c r="F171" s="28"/>
      <c r="G171" s="28"/>
      <c r="H171" s="28"/>
    </row>
    <row r="172" spans="1:8">
      <c r="A172" s="35" t="s">
        <v>212</v>
      </c>
      <c r="B172" s="28">
        <v>610</v>
      </c>
      <c r="C172" s="30" t="s">
        <v>213</v>
      </c>
      <c r="D172" s="28"/>
      <c r="E172" s="28"/>
      <c r="F172" s="28"/>
      <c r="G172" s="28"/>
      <c r="H172" s="28"/>
    </row>
    <row r="173" spans="1:8" ht="31.5">
      <c r="A173" s="35" t="s">
        <v>196</v>
      </c>
      <c r="B173" s="28">
        <v>620</v>
      </c>
      <c r="C173" s="30" t="s">
        <v>197</v>
      </c>
      <c r="D173" s="28"/>
      <c r="E173" s="28"/>
      <c r="F173" s="28"/>
      <c r="G173" s="28"/>
      <c r="H173" s="28"/>
    </row>
    <row r="174" spans="1:8">
      <c r="A174" s="35" t="s">
        <v>214</v>
      </c>
      <c r="B174" s="45">
        <v>630</v>
      </c>
      <c r="C174" s="46" t="s">
        <v>215</v>
      </c>
      <c r="D174" s="45"/>
      <c r="E174" s="45"/>
      <c r="F174" s="45"/>
      <c r="G174" s="45"/>
      <c r="H174" s="45"/>
    </row>
    <row r="175" spans="1:8">
      <c r="A175" s="35" t="s">
        <v>216</v>
      </c>
      <c r="B175" s="45">
        <v>650</v>
      </c>
      <c r="C175" s="46" t="s">
        <v>217</v>
      </c>
      <c r="D175" s="45"/>
      <c r="E175" s="45"/>
      <c r="F175" s="45"/>
      <c r="G175" s="45"/>
      <c r="H175" s="45"/>
    </row>
    <row r="176" spans="1:8">
      <c r="A176" s="33" t="s">
        <v>218</v>
      </c>
      <c r="B176" s="23">
        <v>700</v>
      </c>
      <c r="C176" s="34" t="s">
        <v>219</v>
      </c>
      <c r="D176" s="28"/>
      <c r="E176" s="28"/>
      <c r="F176" s="28"/>
      <c r="G176" s="28"/>
      <c r="H176" s="28"/>
    </row>
    <row r="177" spans="1:8" ht="17.25" customHeight="1">
      <c r="A177" s="35" t="s">
        <v>220</v>
      </c>
      <c r="B177" s="28">
        <v>710</v>
      </c>
      <c r="C177" s="30" t="s">
        <v>221</v>
      </c>
      <c r="D177" s="28"/>
      <c r="E177" s="28"/>
      <c r="F177" s="28"/>
      <c r="G177" s="28"/>
      <c r="H177" s="28"/>
    </row>
    <row r="178" spans="1:8">
      <c r="A178" s="33" t="s">
        <v>222</v>
      </c>
      <c r="B178" s="23">
        <v>800</v>
      </c>
      <c r="C178" s="34" t="s">
        <v>223</v>
      </c>
      <c r="D178" s="28"/>
      <c r="E178" s="28"/>
      <c r="F178" s="28"/>
      <c r="G178" s="28"/>
      <c r="H178" s="28"/>
    </row>
    <row r="179" spans="1:8" ht="17.25" customHeight="1">
      <c r="A179" s="47" t="s">
        <v>224</v>
      </c>
      <c r="B179" s="39">
        <v>810</v>
      </c>
      <c r="C179" s="48" t="s">
        <v>225</v>
      </c>
      <c r="D179" s="39"/>
      <c r="E179" s="39"/>
      <c r="F179" s="39"/>
      <c r="G179" s="39"/>
      <c r="H179" s="39"/>
    </row>
    <row r="181" spans="1:8" ht="15.75" hidden="1" customHeight="1"/>
    <row r="182" spans="1:8">
      <c r="A182" s="1" t="s">
        <v>303</v>
      </c>
    </row>
    <row r="183" spans="1:8">
      <c r="A183" s="1" t="s">
        <v>226</v>
      </c>
    </row>
    <row r="186" spans="1:8">
      <c r="A186" s="1" t="s">
        <v>298</v>
      </c>
    </row>
    <row r="190" spans="1:8">
      <c r="A190" s="56"/>
    </row>
  </sheetData>
  <mergeCells count="7">
    <mergeCell ref="A8:H8"/>
    <mergeCell ref="A9:H9"/>
    <mergeCell ref="A26:A27"/>
    <mergeCell ref="B26:B27"/>
    <mergeCell ref="C26:C27"/>
    <mergeCell ref="D26:D27"/>
    <mergeCell ref="E26:H26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V189"/>
  <sheetViews>
    <sheetView showGridLines="0" topLeftCell="A3" zoomScale="75" workbookViewId="0">
      <selection sqref="A1:H185"/>
    </sheetView>
  </sheetViews>
  <sheetFormatPr defaultRowHeight="15.75"/>
  <cols>
    <col min="1" max="1" width="67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348</v>
      </c>
    </row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347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309</v>
      </c>
      <c r="C14" s="6"/>
      <c r="D14" s="5"/>
      <c r="E14" s="5"/>
      <c r="F14" s="5"/>
      <c r="G14" s="10" t="s">
        <v>248</v>
      </c>
      <c r="H14" s="104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104">
        <v>171201001</v>
      </c>
    </row>
    <row r="16" spans="1:8">
      <c r="A16" s="1" t="s">
        <v>9</v>
      </c>
      <c r="B16" s="88" t="s">
        <v>283</v>
      </c>
      <c r="C16" s="8"/>
      <c r="D16" s="7"/>
      <c r="E16" s="7"/>
      <c r="F16" s="7"/>
      <c r="G16" s="10" t="s">
        <v>10</v>
      </c>
      <c r="H16" s="105" t="s">
        <v>282</v>
      </c>
    </row>
    <row r="17" spans="1:8">
      <c r="B17" s="7"/>
      <c r="C17" s="8"/>
      <c r="D17" s="7"/>
      <c r="E17" s="7"/>
      <c r="F17" s="7"/>
      <c r="G17" s="10"/>
      <c r="H17" s="105"/>
    </row>
    <row r="18" spans="1:8">
      <c r="A18" s="1" t="s">
        <v>11</v>
      </c>
      <c r="B18" s="69" t="s">
        <v>284</v>
      </c>
      <c r="C18" s="8"/>
      <c r="D18" s="7"/>
      <c r="E18" s="7"/>
      <c r="F18" s="7"/>
      <c r="G18" s="10" t="s">
        <v>12</v>
      </c>
      <c r="H18" s="105" t="s">
        <v>237</v>
      </c>
    </row>
    <row r="19" spans="1:8">
      <c r="B19" s="69" t="s">
        <v>285</v>
      </c>
      <c r="C19" s="8"/>
      <c r="D19" s="7"/>
      <c r="E19" s="7"/>
      <c r="F19" s="7"/>
      <c r="G19" s="10"/>
      <c r="H19" s="105"/>
    </row>
    <row r="20" spans="1:8">
      <c r="A20" s="1" t="s">
        <v>13</v>
      </c>
      <c r="B20" s="69" t="s">
        <v>286</v>
      </c>
      <c r="C20" s="8"/>
      <c r="D20" s="7"/>
      <c r="E20" s="7"/>
      <c r="F20" s="7"/>
      <c r="G20" s="10" t="s">
        <v>14</v>
      </c>
      <c r="H20" s="105" t="s">
        <v>321</v>
      </c>
    </row>
    <row r="21" spans="1:8">
      <c r="B21" s="69"/>
      <c r="C21" s="8"/>
      <c r="D21" s="7"/>
      <c r="E21" s="7"/>
      <c r="F21" s="7"/>
      <c r="G21" s="10"/>
      <c r="H21" s="105"/>
    </row>
    <row r="22" spans="1:8">
      <c r="A22" s="1" t="s">
        <v>15</v>
      </c>
      <c r="B22" s="69"/>
      <c r="C22" s="8"/>
      <c r="D22" s="7"/>
      <c r="E22" s="7"/>
      <c r="F22" s="7"/>
      <c r="G22" s="10" t="s">
        <v>16</v>
      </c>
      <c r="H22" s="105" t="s">
        <v>320</v>
      </c>
    </row>
    <row r="23" spans="1:8">
      <c r="B23" s="69"/>
      <c r="C23" s="8"/>
      <c r="D23" s="7"/>
      <c r="E23" s="7"/>
      <c r="F23" s="7"/>
      <c r="G23" s="10"/>
      <c r="H23" s="103"/>
    </row>
    <row r="24" spans="1:8">
      <c r="B24" s="4"/>
      <c r="C24" s="12"/>
      <c r="D24" s="4"/>
      <c r="E24" s="4"/>
      <c r="F24" s="4"/>
      <c r="G24" s="10"/>
      <c r="H24" s="103"/>
    </row>
    <row r="25" spans="1:8">
      <c r="A25" s="13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30" t="s">
        <v>234</v>
      </c>
      <c r="E26" s="127" t="s">
        <v>22</v>
      </c>
      <c r="F26" s="128"/>
      <c r="G26" s="128"/>
      <c r="H26" s="129"/>
    </row>
    <row r="27" spans="1:8" s="14" customFormat="1" ht="39.75" customHeight="1">
      <c r="A27" s="124"/>
      <c r="B27" s="124"/>
      <c r="C27" s="126"/>
      <c r="D27" s="13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4.2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idden="1">
      <c r="A29" s="18" t="s">
        <v>28</v>
      </c>
      <c r="B29" s="18"/>
      <c r="C29" s="19" t="s">
        <v>29</v>
      </c>
      <c r="D29" s="65">
        <f>D30</f>
        <v>60</v>
      </c>
      <c r="E29" s="65">
        <f>E30</f>
        <v>15</v>
      </c>
      <c r="F29" s="65">
        <f>F30</f>
        <v>15</v>
      </c>
      <c r="G29" s="65">
        <f>G30</f>
        <v>15</v>
      </c>
      <c r="H29" s="65">
        <f>H30</f>
        <v>15</v>
      </c>
    </row>
    <row r="30" spans="1:8" s="24" customFormat="1" hidden="1">
      <c r="A30" s="20" t="s">
        <v>30</v>
      </c>
      <c r="B30" s="21">
        <v>100</v>
      </c>
      <c r="C30" s="22" t="s">
        <v>31</v>
      </c>
      <c r="D30" s="59">
        <f>D35</f>
        <v>60</v>
      </c>
      <c r="E30" s="59">
        <f>E35</f>
        <v>15</v>
      </c>
      <c r="F30" s="59">
        <f>F35</f>
        <v>15</v>
      </c>
      <c r="G30" s="59">
        <f>G35</f>
        <v>15</v>
      </c>
      <c r="H30" s="59">
        <f>H35</f>
        <v>15</v>
      </c>
    </row>
    <row r="31" spans="1:8" hidden="1">
      <c r="A31" s="25" t="s">
        <v>32</v>
      </c>
      <c r="B31" s="26">
        <v>110</v>
      </c>
      <c r="C31" s="27" t="s">
        <v>33</v>
      </c>
      <c r="D31" s="28"/>
      <c r="E31" s="28"/>
      <c r="F31" s="28"/>
      <c r="G31" s="28"/>
      <c r="H31" s="28"/>
    </row>
    <row r="32" spans="1:8" hidden="1">
      <c r="A32" s="25" t="s">
        <v>34</v>
      </c>
      <c r="B32" s="26">
        <v>120</v>
      </c>
      <c r="C32" s="27" t="s">
        <v>35</v>
      </c>
      <c r="D32" s="28"/>
      <c r="E32" s="28"/>
      <c r="F32" s="28"/>
      <c r="G32" s="28"/>
      <c r="H32" s="28"/>
    </row>
    <row r="33" spans="1:256" hidden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idden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idden="1">
      <c r="A35" s="25" t="s">
        <v>40</v>
      </c>
      <c r="B35" s="26">
        <v>150</v>
      </c>
      <c r="C35" s="27" t="s">
        <v>41</v>
      </c>
      <c r="D35" s="58">
        <f>D50</f>
        <v>60</v>
      </c>
      <c r="E35" s="58">
        <f>E50</f>
        <v>15</v>
      </c>
      <c r="F35" s="58">
        <f>F50</f>
        <v>15</v>
      </c>
      <c r="G35" s="58">
        <f>G50</f>
        <v>15</v>
      </c>
      <c r="H35" s="58">
        <f>H50</f>
        <v>15</v>
      </c>
    </row>
    <row r="36" spans="1:256" s="32" customFormat="1" ht="30" hidden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idden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idden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idden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idden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idden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idden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idden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idden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idden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9" hidden="1">
      <c r="A49" s="36"/>
      <c r="B49" s="37"/>
      <c r="C49" s="38"/>
      <c r="D49" s="39"/>
      <c r="E49" s="39"/>
      <c r="F49" s="39"/>
      <c r="G49" s="39"/>
      <c r="H49" s="39"/>
    </row>
    <row r="50" spans="1:9" s="43" customFormat="1">
      <c r="A50" s="40" t="s">
        <v>65</v>
      </c>
      <c r="B50" s="41"/>
      <c r="C50" s="42" t="s">
        <v>29</v>
      </c>
      <c r="D50" s="90">
        <f>D51+D129</f>
        <v>60</v>
      </c>
      <c r="E50" s="90">
        <f>E51</f>
        <v>15</v>
      </c>
      <c r="F50" s="90">
        <f>F51</f>
        <v>15</v>
      </c>
      <c r="G50" s="90">
        <f>G51</f>
        <v>15</v>
      </c>
      <c r="H50" s="90">
        <f>H51</f>
        <v>15</v>
      </c>
      <c r="I50" s="70"/>
    </row>
    <row r="51" spans="1:9" s="24" customFormat="1">
      <c r="A51" s="20" t="s">
        <v>66</v>
      </c>
      <c r="B51" s="21">
        <v>200</v>
      </c>
      <c r="C51" s="34" t="s">
        <v>67</v>
      </c>
      <c r="D51" s="89">
        <f>D52+D65+D70+D81+D86+D121+D75</f>
        <v>60</v>
      </c>
      <c r="E51" s="91">
        <f>E53+E63</f>
        <v>15</v>
      </c>
      <c r="F51" s="91">
        <f>F53+F63</f>
        <v>15</v>
      </c>
      <c r="G51" s="91">
        <f>G53+G63</f>
        <v>15</v>
      </c>
      <c r="H51" s="91">
        <f>H53+H63</f>
        <v>15</v>
      </c>
      <c r="I51" s="70"/>
    </row>
    <row r="52" spans="1:9" s="24" customFormat="1">
      <c r="A52" s="33" t="s">
        <v>68</v>
      </c>
      <c r="B52" s="23">
        <v>210</v>
      </c>
      <c r="C52" s="34">
        <v>21000</v>
      </c>
      <c r="D52" s="89">
        <f>D53+D58+D63</f>
        <v>60</v>
      </c>
      <c r="E52" s="91">
        <f>E53+E63</f>
        <v>15</v>
      </c>
      <c r="F52" s="91">
        <f>F53+F63</f>
        <v>15</v>
      </c>
      <c r="G52" s="91">
        <f>G53+G63</f>
        <v>15</v>
      </c>
      <c r="H52" s="91">
        <f>H53+H63</f>
        <v>15</v>
      </c>
      <c r="I52" s="70"/>
    </row>
    <row r="53" spans="1:9">
      <c r="A53" s="35" t="s">
        <v>69</v>
      </c>
      <c r="B53" s="28">
        <v>211</v>
      </c>
      <c r="C53" s="30">
        <v>21100</v>
      </c>
      <c r="D53" s="89">
        <f>E53+F53+G53+H53</f>
        <v>60</v>
      </c>
      <c r="E53" s="89">
        <v>15</v>
      </c>
      <c r="F53" s="89">
        <v>15</v>
      </c>
      <c r="G53" s="89">
        <v>15</v>
      </c>
      <c r="H53" s="89">
        <v>15</v>
      </c>
      <c r="I53" s="70"/>
    </row>
    <row r="54" spans="1:9" ht="15" customHeight="1">
      <c r="A54" s="29" t="s">
        <v>70</v>
      </c>
      <c r="B54" s="28"/>
      <c r="C54" s="30">
        <v>21101</v>
      </c>
      <c r="D54" s="89"/>
      <c r="E54" s="89"/>
      <c r="F54" s="89"/>
      <c r="G54" s="89"/>
      <c r="H54" s="89"/>
      <c r="I54" s="64"/>
    </row>
    <row r="55" spans="1:9" hidden="1">
      <c r="A55" s="29" t="s">
        <v>71</v>
      </c>
      <c r="B55" s="28"/>
      <c r="C55" s="30" t="s">
        <v>72</v>
      </c>
      <c r="D55" s="89"/>
      <c r="E55" s="89"/>
      <c r="F55" s="89"/>
      <c r="G55" s="89"/>
      <c r="H55" s="89"/>
      <c r="I55" s="64"/>
    </row>
    <row r="56" spans="1:9" hidden="1">
      <c r="A56" s="29" t="s">
        <v>73</v>
      </c>
      <c r="B56" s="28"/>
      <c r="C56" s="30" t="s">
        <v>74</v>
      </c>
      <c r="D56" s="89"/>
      <c r="E56" s="89"/>
      <c r="F56" s="89"/>
      <c r="G56" s="89"/>
      <c r="H56" s="89"/>
      <c r="I56" s="64"/>
    </row>
    <row r="57" spans="1:9">
      <c r="A57" s="29" t="s">
        <v>75</v>
      </c>
      <c r="B57" s="28"/>
      <c r="C57" s="30" t="s">
        <v>76</v>
      </c>
      <c r="D57" s="89"/>
      <c r="E57" s="89"/>
      <c r="F57" s="89"/>
      <c r="G57" s="89"/>
      <c r="H57" s="89"/>
      <c r="I57" s="64"/>
    </row>
    <row r="58" spans="1:9" s="24" customFormat="1">
      <c r="A58" s="35" t="s">
        <v>77</v>
      </c>
      <c r="B58" s="28">
        <v>212</v>
      </c>
      <c r="C58" s="30">
        <v>21200</v>
      </c>
      <c r="D58" s="91"/>
      <c r="E58" s="91"/>
      <c r="F58" s="91"/>
      <c r="G58" s="91"/>
      <c r="H58" s="91"/>
      <c r="I58" s="68"/>
    </row>
    <row r="59" spans="1:9" ht="14.25" customHeight="1">
      <c r="A59" s="29" t="s">
        <v>78</v>
      </c>
      <c r="B59" s="28"/>
      <c r="C59" s="30">
        <v>21201</v>
      </c>
      <c r="D59" s="89"/>
      <c r="E59" s="89"/>
      <c r="F59" s="89"/>
      <c r="G59" s="89"/>
      <c r="H59" s="89"/>
      <c r="I59" s="64"/>
    </row>
    <row r="60" spans="1:9" hidden="1">
      <c r="A60" s="29" t="s">
        <v>79</v>
      </c>
      <c r="B60" s="28"/>
      <c r="C60" s="30">
        <v>21202</v>
      </c>
      <c r="D60" s="89"/>
      <c r="E60" s="89"/>
      <c r="F60" s="89"/>
      <c r="G60" s="89"/>
      <c r="H60" s="89"/>
      <c r="I60" s="64"/>
    </row>
    <row r="61" spans="1:9" hidden="1">
      <c r="A61" s="29" t="s">
        <v>80</v>
      </c>
      <c r="B61" s="28"/>
      <c r="C61" s="30">
        <v>21203</v>
      </c>
      <c r="D61" s="89"/>
      <c r="E61" s="89"/>
      <c r="F61" s="89"/>
      <c r="G61" s="89"/>
      <c r="H61" s="89"/>
      <c r="I61" s="64"/>
    </row>
    <row r="62" spans="1:9">
      <c r="A62" s="29" t="s">
        <v>81</v>
      </c>
      <c r="B62" s="28"/>
      <c r="C62" s="30" t="s">
        <v>82</v>
      </c>
      <c r="D62" s="89"/>
      <c r="E62" s="89"/>
      <c r="F62" s="89"/>
      <c r="G62" s="89"/>
      <c r="H62" s="89"/>
      <c r="I62" s="64"/>
    </row>
    <row r="63" spans="1:9" ht="15.75" customHeight="1">
      <c r="A63" s="35" t="s">
        <v>83</v>
      </c>
      <c r="B63" s="28">
        <v>213</v>
      </c>
      <c r="C63" s="30">
        <v>21300</v>
      </c>
      <c r="D63" s="89">
        <f>E63+F63+G63+H63</f>
        <v>0</v>
      </c>
      <c r="E63" s="89"/>
      <c r="F63" s="89"/>
      <c r="G63" s="89"/>
      <c r="H63" s="89"/>
      <c r="I63" s="70"/>
    </row>
    <row r="64" spans="1:9" hidden="1">
      <c r="A64" s="33" t="s">
        <v>84</v>
      </c>
      <c r="B64" s="23">
        <v>220</v>
      </c>
      <c r="C64" s="34">
        <v>22000</v>
      </c>
      <c r="D64" s="62"/>
      <c r="E64" s="62"/>
      <c r="F64" s="62"/>
      <c r="G64" s="62"/>
      <c r="H64" s="62"/>
      <c r="I64" s="64"/>
    </row>
    <row r="65" spans="1:8" hidden="1">
      <c r="A65" s="35" t="s">
        <v>85</v>
      </c>
      <c r="B65" s="28">
        <v>221</v>
      </c>
      <c r="C65" s="30">
        <v>22100</v>
      </c>
      <c r="D65" s="28"/>
      <c r="E65" s="28"/>
      <c r="F65" s="28"/>
      <c r="G65" s="28"/>
      <c r="H65" s="28"/>
    </row>
    <row r="66" spans="1:8" ht="25.5" hidden="1" customHeight="1">
      <c r="A66" s="29" t="s">
        <v>86</v>
      </c>
      <c r="B66" s="28"/>
      <c r="C66" s="30">
        <v>22101</v>
      </c>
      <c r="D66" s="28"/>
      <c r="E66" s="28"/>
      <c r="F66" s="28"/>
      <c r="G66" s="28"/>
      <c r="H66" s="28"/>
    </row>
    <row r="67" spans="1:8" ht="6.75" hidden="1" customHeight="1">
      <c r="A67" s="29" t="s">
        <v>87</v>
      </c>
      <c r="B67" s="28"/>
      <c r="C67" s="30">
        <v>22102</v>
      </c>
      <c r="D67" s="28"/>
      <c r="E67" s="28"/>
      <c r="F67" s="28"/>
      <c r="G67" s="28"/>
      <c r="H67" s="28"/>
    </row>
    <row r="68" spans="1:8" ht="30" hidden="1">
      <c r="A68" s="29" t="s">
        <v>88</v>
      </c>
      <c r="B68" s="28"/>
      <c r="C68" s="30">
        <v>22103</v>
      </c>
      <c r="D68" s="28"/>
      <c r="E68" s="28"/>
      <c r="F68" s="28"/>
      <c r="G68" s="28"/>
      <c r="H68" s="28"/>
    </row>
    <row r="69" spans="1:8" hidden="1">
      <c r="A69" s="29" t="s">
        <v>89</v>
      </c>
      <c r="B69" s="28"/>
      <c r="C69" s="30" t="s">
        <v>90</v>
      </c>
      <c r="D69" s="28"/>
      <c r="E69" s="28"/>
      <c r="F69" s="28"/>
      <c r="G69" s="28"/>
      <c r="H69" s="28"/>
    </row>
    <row r="70" spans="1:8" hidden="1">
      <c r="A70" s="35" t="s">
        <v>91</v>
      </c>
      <c r="B70" s="28">
        <v>222</v>
      </c>
      <c r="C70" s="30">
        <v>22200</v>
      </c>
      <c r="D70" s="28"/>
      <c r="E70" s="28"/>
      <c r="F70" s="28"/>
      <c r="G70" s="28"/>
      <c r="H70" s="28"/>
    </row>
    <row r="71" spans="1:8" hidden="1">
      <c r="A71" s="29" t="s">
        <v>92</v>
      </c>
      <c r="B71" s="28"/>
      <c r="C71" s="30">
        <v>22201</v>
      </c>
      <c r="D71" s="28"/>
      <c r="E71" s="28"/>
      <c r="F71" s="28"/>
      <c r="G71" s="28"/>
      <c r="H71" s="28"/>
    </row>
    <row r="72" spans="1:8" hidden="1">
      <c r="A72" s="29" t="s">
        <v>93</v>
      </c>
      <c r="B72" s="28"/>
      <c r="C72" s="30">
        <v>22202</v>
      </c>
      <c r="D72" s="28"/>
      <c r="E72" s="28"/>
      <c r="F72" s="28"/>
      <c r="G72" s="28"/>
      <c r="H72" s="28"/>
    </row>
    <row r="73" spans="1:8" ht="30" hidden="1">
      <c r="A73" s="29" t="s">
        <v>94</v>
      </c>
      <c r="B73" s="28"/>
      <c r="C73" s="30">
        <v>22203</v>
      </c>
      <c r="D73" s="28"/>
      <c r="E73" s="28"/>
      <c r="F73" s="28"/>
      <c r="G73" s="28"/>
      <c r="H73" s="28"/>
    </row>
    <row r="74" spans="1:8" hidden="1">
      <c r="A74" s="29" t="s">
        <v>95</v>
      </c>
      <c r="B74" s="28"/>
      <c r="C74" s="30" t="s">
        <v>96</v>
      </c>
      <c r="D74" s="28"/>
      <c r="E74" s="28"/>
      <c r="F74" s="28"/>
      <c r="G74" s="28"/>
      <c r="H74" s="28"/>
    </row>
    <row r="75" spans="1:8" hidden="1">
      <c r="A75" s="35" t="s">
        <v>97</v>
      </c>
      <c r="B75" s="28">
        <v>223</v>
      </c>
      <c r="C75" s="30">
        <v>22300</v>
      </c>
      <c r="D75" s="28"/>
      <c r="E75" s="28"/>
      <c r="F75" s="28"/>
      <c r="G75" s="28"/>
      <c r="H75" s="28"/>
    </row>
    <row r="76" spans="1:8" hidden="1">
      <c r="A76" s="29" t="s">
        <v>98</v>
      </c>
      <c r="B76" s="28"/>
      <c r="C76" s="30">
        <v>22301</v>
      </c>
      <c r="D76" s="28"/>
      <c r="E76" s="28"/>
      <c r="F76" s="28"/>
      <c r="G76" s="28"/>
      <c r="H76" s="28"/>
    </row>
    <row r="77" spans="1:8" hidden="1">
      <c r="A77" s="29" t="s">
        <v>99</v>
      </c>
      <c r="B77" s="28"/>
      <c r="C77" s="30">
        <v>22302</v>
      </c>
      <c r="D77" s="28"/>
      <c r="E77" s="28"/>
      <c r="F77" s="28"/>
      <c r="G77" s="28"/>
      <c r="H77" s="28"/>
    </row>
    <row r="78" spans="1:8" hidden="1">
      <c r="A78" s="29" t="s">
        <v>100</v>
      </c>
      <c r="B78" s="28"/>
      <c r="C78" s="30">
        <v>22303</v>
      </c>
      <c r="D78" s="28"/>
      <c r="E78" s="28"/>
      <c r="F78" s="28"/>
      <c r="G78" s="28"/>
      <c r="H78" s="28"/>
    </row>
    <row r="79" spans="1:8" hidden="1">
      <c r="A79" s="29" t="s">
        <v>101</v>
      </c>
      <c r="B79" s="28"/>
      <c r="C79" s="30">
        <v>22304</v>
      </c>
      <c r="D79" s="28"/>
      <c r="E79" s="28"/>
      <c r="F79" s="28"/>
      <c r="G79" s="28"/>
      <c r="H79" s="28"/>
    </row>
    <row r="80" spans="1:8" hidden="1">
      <c r="A80" s="29" t="s">
        <v>89</v>
      </c>
      <c r="B80" s="28"/>
      <c r="C80" s="30" t="s">
        <v>102</v>
      </c>
      <c r="D80" s="28"/>
      <c r="E80" s="28"/>
      <c r="F80" s="28"/>
      <c r="G80" s="28"/>
      <c r="H80" s="28"/>
    </row>
    <row r="81" spans="1:8" hidden="1">
      <c r="A81" s="35" t="s">
        <v>103</v>
      </c>
      <c r="B81" s="28">
        <v>224</v>
      </c>
      <c r="C81" s="30">
        <v>22400</v>
      </c>
      <c r="D81" s="28"/>
      <c r="E81" s="28"/>
      <c r="F81" s="28"/>
      <c r="G81" s="28"/>
      <c r="H81" s="28"/>
    </row>
    <row r="82" spans="1:8" hidden="1">
      <c r="A82" s="29" t="s">
        <v>104</v>
      </c>
      <c r="B82" s="28"/>
      <c r="C82" s="30">
        <v>22401</v>
      </c>
      <c r="D82" s="28"/>
      <c r="E82" s="28"/>
      <c r="F82" s="28"/>
      <c r="G82" s="28"/>
      <c r="H82" s="28"/>
    </row>
    <row r="83" spans="1:8" hidden="1">
      <c r="A83" s="29" t="s">
        <v>105</v>
      </c>
      <c r="B83" s="28"/>
      <c r="C83" s="30">
        <v>22402</v>
      </c>
      <c r="D83" s="28"/>
      <c r="E83" s="28"/>
      <c r="F83" s="28"/>
      <c r="G83" s="28"/>
      <c r="H83" s="28"/>
    </row>
    <row r="84" spans="1:8" hidden="1">
      <c r="A84" s="29" t="s">
        <v>106</v>
      </c>
      <c r="B84" s="28"/>
      <c r="C84" s="30">
        <v>22403</v>
      </c>
      <c r="D84" s="28"/>
      <c r="E84" s="28"/>
      <c r="F84" s="28"/>
      <c r="G84" s="28"/>
      <c r="H84" s="28"/>
    </row>
    <row r="85" spans="1:8" hidden="1">
      <c r="A85" s="29" t="s">
        <v>89</v>
      </c>
      <c r="B85" s="28"/>
      <c r="C85" s="30" t="s">
        <v>107</v>
      </c>
      <c r="D85" s="28"/>
      <c r="E85" s="28"/>
      <c r="F85" s="28"/>
      <c r="G85" s="28"/>
      <c r="H85" s="28"/>
    </row>
    <row r="86" spans="1:8" hidden="1">
      <c r="A86" s="35" t="s">
        <v>108</v>
      </c>
      <c r="B86" s="28">
        <v>225</v>
      </c>
      <c r="C86" s="30">
        <v>22500</v>
      </c>
      <c r="D86" s="28"/>
      <c r="E86" s="28"/>
      <c r="F86" s="28"/>
      <c r="G86" s="28"/>
      <c r="H86" s="28"/>
    </row>
    <row r="87" spans="1:8" ht="30" hidden="1">
      <c r="A87" s="29" t="s">
        <v>109</v>
      </c>
      <c r="B87" s="28"/>
      <c r="C87" s="30">
        <v>22501</v>
      </c>
      <c r="D87" s="28"/>
      <c r="E87" s="28"/>
      <c r="F87" s="28"/>
      <c r="G87" s="28"/>
      <c r="H87" s="28"/>
    </row>
    <row r="88" spans="1:8" ht="15" hidden="1" customHeight="1">
      <c r="A88" s="29" t="s">
        <v>110</v>
      </c>
      <c r="B88" s="28"/>
      <c r="C88" s="30">
        <v>22502</v>
      </c>
      <c r="D88" s="28"/>
      <c r="E88" s="28"/>
      <c r="F88" s="28"/>
      <c r="G88" s="28"/>
      <c r="H88" s="28"/>
    </row>
    <row r="89" spans="1:8" hidden="1">
      <c r="A89" s="29" t="s">
        <v>111</v>
      </c>
      <c r="B89" s="28"/>
      <c r="C89" s="30">
        <v>22503</v>
      </c>
      <c r="D89" s="28"/>
      <c r="E89" s="28"/>
      <c r="F89" s="28"/>
      <c r="G89" s="28"/>
      <c r="H89" s="28"/>
    </row>
    <row r="90" spans="1:8" ht="30" hidden="1">
      <c r="A90" s="29" t="s">
        <v>112</v>
      </c>
      <c r="B90" s="28"/>
      <c r="C90" s="30">
        <v>22504</v>
      </c>
      <c r="D90" s="28"/>
      <c r="E90" s="28"/>
      <c r="F90" s="28"/>
      <c r="G90" s="28"/>
      <c r="H90" s="28"/>
    </row>
    <row r="91" spans="1:8" ht="45" hidden="1">
      <c r="A91" s="29" t="s">
        <v>113</v>
      </c>
      <c r="B91" s="28"/>
      <c r="C91" s="30">
        <v>22505</v>
      </c>
      <c r="D91" s="28"/>
      <c r="E91" s="28"/>
      <c r="F91" s="28"/>
      <c r="G91" s="28"/>
      <c r="H91" s="28"/>
    </row>
    <row r="92" spans="1:8" ht="30" hidden="1">
      <c r="A92" s="29" t="s">
        <v>114</v>
      </c>
      <c r="B92" s="28"/>
      <c r="C92" s="30">
        <v>22506</v>
      </c>
      <c r="D92" s="28"/>
      <c r="E92" s="28"/>
      <c r="F92" s="28"/>
      <c r="G92" s="28"/>
      <c r="H92" s="28"/>
    </row>
    <row r="93" spans="1:8" ht="45" hidden="1">
      <c r="A93" s="29" t="s">
        <v>115</v>
      </c>
      <c r="B93" s="28"/>
      <c r="C93" s="30">
        <v>22507</v>
      </c>
      <c r="D93" s="28"/>
      <c r="E93" s="28"/>
      <c r="F93" s="28"/>
      <c r="G93" s="28"/>
      <c r="H93" s="28"/>
    </row>
    <row r="94" spans="1:8" hidden="1">
      <c r="A94" s="29" t="s">
        <v>89</v>
      </c>
      <c r="B94" s="28"/>
      <c r="C94" s="30" t="s">
        <v>116</v>
      </c>
      <c r="D94" s="28"/>
      <c r="E94" s="28"/>
      <c r="F94" s="28"/>
      <c r="G94" s="28"/>
      <c r="H94" s="28"/>
    </row>
    <row r="95" spans="1:8" hidden="1">
      <c r="A95" s="35" t="s">
        <v>117</v>
      </c>
      <c r="B95" s="28">
        <v>226</v>
      </c>
      <c r="C95" s="30">
        <v>22600</v>
      </c>
      <c r="D95" s="28"/>
      <c r="E95" s="28"/>
      <c r="F95" s="28"/>
      <c r="G95" s="28"/>
      <c r="H95" s="28"/>
    </row>
    <row r="96" spans="1:8" hidden="1">
      <c r="A96" s="29" t="s">
        <v>118</v>
      </c>
      <c r="B96" s="28"/>
      <c r="C96" s="30">
        <v>22601</v>
      </c>
      <c r="D96" s="28"/>
      <c r="E96" s="28"/>
      <c r="F96" s="28"/>
      <c r="G96" s="28"/>
      <c r="H96" s="28"/>
    </row>
    <row r="97" spans="1:8" hidden="1">
      <c r="A97" s="29" t="s">
        <v>119</v>
      </c>
      <c r="B97" s="28"/>
      <c r="C97" s="30">
        <v>22602</v>
      </c>
      <c r="D97" s="28"/>
      <c r="E97" s="28"/>
      <c r="F97" s="28"/>
      <c r="G97" s="28"/>
      <c r="H97" s="28"/>
    </row>
    <row r="98" spans="1:8" ht="30" hidden="1">
      <c r="A98" s="29" t="s">
        <v>120</v>
      </c>
      <c r="B98" s="28"/>
      <c r="C98" s="30">
        <v>22603</v>
      </c>
      <c r="D98" s="28"/>
      <c r="E98" s="28"/>
      <c r="F98" s="28"/>
      <c r="G98" s="28"/>
      <c r="H98" s="28"/>
    </row>
    <row r="99" spans="1:8" hidden="1">
      <c r="A99" s="29" t="s">
        <v>121</v>
      </c>
      <c r="B99" s="28"/>
      <c r="C99" s="30">
        <v>22604</v>
      </c>
      <c r="D99" s="28"/>
      <c r="E99" s="28"/>
      <c r="F99" s="28"/>
      <c r="G99" s="28"/>
      <c r="H99" s="28"/>
    </row>
    <row r="100" spans="1:8" hidden="1">
      <c r="A100" s="29" t="s">
        <v>122</v>
      </c>
      <c r="B100" s="28"/>
      <c r="C100" s="30">
        <v>22605</v>
      </c>
      <c r="D100" s="28"/>
      <c r="E100" s="28"/>
      <c r="F100" s="28"/>
      <c r="G100" s="28"/>
      <c r="H100" s="28"/>
    </row>
    <row r="101" spans="1:8" ht="30" hidden="1">
      <c r="A101" s="29" t="s">
        <v>123</v>
      </c>
      <c r="B101" s="28"/>
      <c r="C101" s="30">
        <v>22606</v>
      </c>
      <c r="D101" s="28"/>
      <c r="E101" s="28"/>
      <c r="F101" s="28"/>
      <c r="G101" s="28"/>
      <c r="H101" s="28"/>
    </row>
    <row r="102" spans="1:8" hidden="1">
      <c r="A102" s="29" t="s">
        <v>124</v>
      </c>
      <c r="B102" s="28"/>
      <c r="C102" s="30">
        <v>22607</v>
      </c>
      <c r="D102" s="28"/>
      <c r="E102" s="28"/>
      <c r="F102" s="28"/>
      <c r="G102" s="28"/>
      <c r="H102" s="28"/>
    </row>
    <row r="103" spans="1:8" ht="30" hidden="1">
      <c r="A103" s="29" t="s">
        <v>125</v>
      </c>
      <c r="B103" s="28"/>
      <c r="C103" s="30">
        <v>22608</v>
      </c>
      <c r="D103" s="28"/>
      <c r="E103" s="28"/>
      <c r="F103" s="28"/>
      <c r="G103" s="28"/>
      <c r="H103" s="28"/>
    </row>
    <row r="104" spans="1:8" hidden="1">
      <c r="A104" s="29" t="s">
        <v>126</v>
      </c>
      <c r="B104" s="28"/>
      <c r="C104" s="30" t="s">
        <v>127</v>
      </c>
      <c r="D104" s="28"/>
      <c r="E104" s="28"/>
      <c r="F104" s="28"/>
      <c r="G104" s="28"/>
      <c r="H104" s="28"/>
    </row>
    <row r="105" spans="1:8" hidden="1">
      <c r="A105" s="29" t="s">
        <v>128</v>
      </c>
      <c r="B105" s="28"/>
      <c r="C105" s="30" t="s">
        <v>129</v>
      </c>
      <c r="D105" s="28"/>
      <c r="E105" s="28"/>
      <c r="F105" s="28"/>
      <c r="G105" s="28"/>
      <c r="H105" s="28"/>
    </row>
    <row r="106" spans="1:8" hidden="1">
      <c r="A106" s="33" t="s">
        <v>130</v>
      </c>
      <c r="B106" s="23">
        <v>230</v>
      </c>
      <c r="C106" s="34">
        <v>23000</v>
      </c>
      <c r="D106" s="28"/>
      <c r="E106" s="28"/>
      <c r="F106" s="28"/>
      <c r="G106" s="28"/>
      <c r="H106" s="28"/>
    </row>
    <row r="107" spans="1:8" hidden="1">
      <c r="A107" s="35" t="s">
        <v>131</v>
      </c>
      <c r="B107" s="28">
        <v>231</v>
      </c>
      <c r="C107" s="30">
        <v>23100</v>
      </c>
      <c r="D107" s="28"/>
      <c r="E107" s="28"/>
      <c r="F107" s="28"/>
      <c r="G107" s="28"/>
      <c r="H107" s="28"/>
    </row>
    <row r="108" spans="1:8" hidden="1">
      <c r="A108" s="35" t="s">
        <v>132</v>
      </c>
      <c r="B108" s="28">
        <v>232</v>
      </c>
      <c r="C108" s="30">
        <v>23200</v>
      </c>
      <c r="D108" s="28"/>
      <c r="E108" s="28"/>
      <c r="F108" s="28"/>
      <c r="G108" s="28"/>
      <c r="H108" s="28"/>
    </row>
    <row r="109" spans="1:8" ht="15.75" hidden="1" customHeight="1">
      <c r="A109" s="33" t="s">
        <v>133</v>
      </c>
      <c r="B109" s="23">
        <v>240</v>
      </c>
      <c r="C109" s="34">
        <v>24000</v>
      </c>
      <c r="D109" s="28"/>
      <c r="E109" s="28"/>
      <c r="F109" s="28"/>
      <c r="G109" s="28"/>
      <c r="H109" s="28"/>
    </row>
    <row r="110" spans="1:8" ht="31.5" hidden="1">
      <c r="A110" s="35" t="s">
        <v>134</v>
      </c>
      <c r="B110" s="28">
        <v>241</v>
      </c>
      <c r="C110" s="30">
        <v>24100</v>
      </c>
      <c r="D110" s="28"/>
      <c r="E110" s="28"/>
      <c r="F110" s="28"/>
      <c r="G110" s="28"/>
      <c r="H110" s="28"/>
    </row>
    <row r="111" spans="1:8" ht="30" hidden="1" customHeight="1">
      <c r="A111" s="35" t="s">
        <v>135</v>
      </c>
      <c r="B111" s="28">
        <v>242</v>
      </c>
      <c r="C111" s="30">
        <v>24200</v>
      </c>
      <c r="D111" s="28"/>
      <c r="E111" s="28"/>
      <c r="F111" s="28"/>
      <c r="G111" s="28"/>
      <c r="H111" s="28"/>
    </row>
    <row r="112" spans="1:8" hidden="1">
      <c r="A112" s="33" t="s">
        <v>136</v>
      </c>
      <c r="B112" s="23">
        <v>250</v>
      </c>
      <c r="C112" s="34" t="s">
        <v>137</v>
      </c>
      <c r="D112" s="28"/>
      <c r="E112" s="28"/>
      <c r="F112" s="28"/>
      <c r="G112" s="28"/>
      <c r="H112" s="28"/>
    </row>
    <row r="113" spans="1:8" hidden="1">
      <c r="A113" s="35" t="s">
        <v>138</v>
      </c>
      <c r="B113" s="28">
        <v>251</v>
      </c>
      <c r="C113" s="30" t="s">
        <v>139</v>
      </c>
      <c r="D113" s="28"/>
      <c r="E113" s="28"/>
      <c r="F113" s="28"/>
      <c r="G113" s="28"/>
      <c r="H113" s="28"/>
    </row>
    <row r="114" spans="1:8" ht="31.5" hidden="1">
      <c r="A114" s="35" t="s">
        <v>140</v>
      </c>
      <c r="B114" s="28">
        <v>252</v>
      </c>
      <c r="C114" s="30" t="s">
        <v>141</v>
      </c>
      <c r="D114" s="28"/>
      <c r="E114" s="28"/>
      <c r="F114" s="28"/>
      <c r="G114" s="28"/>
      <c r="H114" s="28"/>
    </row>
    <row r="115" spans="1:8" hidden="1">
      <c r="A115" s="35" t="s">
        <v>142</v>
      </c>
      <c r="B115" s="28">
        <v>253</v>
      </c>
      <c r="C115" s="30" t="s">
        <v>143</v>
      </c>
      <c r="D115" s="28"/>
      <c r="E115" s="28"/>
      <c r="F115" s="28"/>
      <c r="G115" s="28"/>
      <c r="H115" s="28"/>
    </row>
    <row r="116" spans="1:8" hidden="1">
      <c r="A116" s="33" t="s">
        <v>144</v>
      </c>
      <c r="B116" s="23">
        <v>260</v>
      </c>
      <c r="C116" s="34">
        <v>26000</v>
      </c>
      <c r="D116" s="28"/>
      <c r="E116" s="28"/>
      <c r="F116" s="28"/>
      <c r="G116" s="28"/>
      <c r="H116" s="28"/>
    </row>
    <row r="117" spans="1:8" ht="31.5" hidden="1">
      <c r="A117" s="35" t="s">
        <v>145</v>
      </c>
      <c r="B117" s="28">
        <v>261</v>
      </c>
      <c r="C117" s="30">
        <v>26100</v>
      </c>
      <c r="D117" s="28"/>
      <c r="E117" s="28"/>
      <c r="F117" s="28"/>
      <c r="G117" s="28"/>
      <c r="H117" s="28"/>
    </row>
    <row r="118" spans="1:8" hidden="1">
      <c r="A118" s="35" t="s">
        <v>146</v>
      </c>
      <c r="B118" s="28">
        <v>262</v>
      </c>
      <c r="C118" s="30">
        <v>26200</v>
      </c>
      <c r="D118" s="28"/>
      <c r="E118" s="28"/>
      <c r="F118" s="28"/>
      <c r="G118" s="28"/>
      <c r="H118" s="28"/>
    </row>
    <row r="119" spans="1:8" hidden="1">
      <c r="A119" s="29" t="s">
        <v>147</v>
      </c>
      <c r="B119" s="28"/>
      <c r="C119" s="30">
        <v>26201</v>
      </c>
      <c r="D119" s="28"/>
      <c r="E119" s="28"/>
      <c r="F119" s="28"/>
      <c r="G119" s="28"/>
      <c r="H119" s="28"/>
    </row>
    <row r="120" spans="1:8" ht="31.5" hidden="1">
      <c r="A120" s="35" t="s">
        <v>148</v>
      </c>
      <c r="B120" s="28">
        <v>263</v>
      </c>
      <c r="C120" s="30" t="s">
        <v>149</v>
      </c>
      <c r="D120" s="28"/>
      <c r="E120" s="28"/>
      <c r="F120" s="28"/>
      <c r="G120" s="28"/>
      <c r="H120" s="28"/>
    </row>
    <row r="121" spans="1:8" hidden="1">
      <c r="A121" s="33" t="s">
        <v>150</v>
      </c>
      <c r="B121" s="23">
        <v>290</v>
      </c>
      <c r="C121" s="34">
        <v>29000</v>
      </c>
      <c r="D121" s="28"/>
      <c r="E121" s="28"/>
      <c r="F121" s="28"/>
      <c r="G121" s="28"/>
      <c r="H121" s="28"/>
    </row>
    <row r="122" spans="1:8" hidden="1">
      <c r="A122" s="29" t="s">
        <v>151</v>
      </c>
      <c r="B122" s="28"/>
      <c r="C122" s="30">
        <v>29001</v>
      </c>
      <c r="D122" s="28"/>
      <c r="E122" s="28"/>
      <c r="F122" s="28"/>
      <c r="G122" s="28"/>
      <c r="H122" s="28"/>
    </row>
    <row r="123" spans="1:8" hidden="1">
      <c r="A123" s="29" t="s">
        <v>152</v>
      </c>
      <c r="B123" s="28"/>
      <c r="C123" s="30">
        <v>29002</v>
      </c>
      <c r="D123" s="28"/>
      <c r="E123" s="28"/>
      <c r="F123" s="28"/>
      <c r="G123" s="28"/>
      <c r="H123" s="28"/>
    </row>
    <row r="124" spans="1:8" hidden="1">
      <c r="A124" s="29" t="s">
        <v>153</v>
      </c>
      <c r="B124" s="28"/>
      <c r="C124" s="30">
        <v>29003</v>
      </c>
      <c r="D124" s="28"/>
      <c r="E124" s="28"/>
      <c r="F124" s="28"/>
      <c r="G124" s="28"/>
      <c r="H124" s="28"/>
    </row>
    <row r="125" spans="1:8" hidden="1">
      <c r="A125" s="29" t="s">
        <v>154</v>
      </c>
      <c r="B125" s="28"/>
      <c r="C125" s="30">
        <v>29004</v>
      </c>
      <c r="D125" s="28"/>
      <c r="E125" s="28"/>
      <c r="F125" s="28"/>
      <c r="G125" s="28"/>
      <c r="H125" s="28"/>
    </row>
    <row r="126" spans="1:8" hidden="1">
      <c r="A126" s="29" t="s">
        <v>155</v>
      </c>
      <c r="B126" s="28"/>
      <c r="C126" s="30">
        <v>29005</v>
      </c>
      <c r="D126" s="28"/>
      <c r="E126" s="28"/>
      <c r="F126" s="28"/>
      <c r="G126" s="28"/>
      <c r="H126" s="28"/>
    </row>
    <row r="127" spans="1:8" hidden="1">
      <c r="A127" s="29" t="s">
        <v>156</v>
      </c>
      <c r="B127" s="28"/>
      <c r="C127" s="30" t="s">
        <v>157</v>
      </c>
      <c r="D127" s="28"/>
      <c r="E127" s="28"/>
      <c r="F127" s="28"/>
      <c r="G127" s="28"/>
      <c r="H127" s="28"/>
    </row>
    <row r="128" spans="1:8" hidden="1">
      <c r="A128" s="29" t="s">
        <v>158</v>
      </c>
      <c r="B128" s="28"/>
      <c r="C128" s="30" t="s">
        <v>159</v>
      </c>
      <c r="D128" s="28"/>
      <c r="E128" s="28"/>
      <c r="F128" s="28"/>
      <c r="G128" s="28"/>
      <c r="H128" s="28"/>
    </row>
    <row r="129" spans="1:8" hidden="1">
      <c r="A129" s="33" t="s">
        <v>160</v>
      </c>
      <c r="B129" s="23">
        <v>300</v>
      </c>
      <c r="C129" s="34">
        <v>30000</v>
      </c>
      <c r="D129" s="28"/>
      <c r="E129" s="28"/>
      <c r="F129" s="28"/>
      <c r="G129" s="28"/>
      <c r="H129" s="28"/>
    </row>
    <row r="130" spans="1:8" hidden="1">
      <c r="A130" s="35" t="s">
        <v>161</v>
      </c>
      <c r="B130" s="28">
        <v>310</v>
      </c>
      <c r="C130" s="30">
        <v>31000</v>
      </c>
      <c r="D130" s="28"/>
      <c r="E130" s="28"/>
      <c r="F130" s="28"/>
      <c r="G130" s="28"/>
      <c r="H130" s="28"/>
    </row>
    <row r="131" spans="1:8" hidden="1">
      <c r="A131" s="29" t="s">
        <v>162</v>
      </c>
      <c r="B131" s="28"/>
      <c r="C131" s="30">
        <v>31001</v>
      </c>
      <c r="D131" s="28"/>
      <c r="E131" s="28"/>
      <c r="F131" s="28"/>
      <c r="G131" s="28"/>
      <c r="H131" s="28"/>
    </row>
    <row r="132" spans="1:8" hidden="1">
      <c r="A132" s="29" t="s">
        <v>163</v>
      </c>
      <c r="B132" s="28"/>
      <c r="C132" s="30">
        <v>31002</v>
      </c>
      <c r="D132" s="28"/>
      <c r="E132" s="28"/>
      <c r="F132" s="28"/>
      <c r="G132" s="28"/>
      <c r="H132" s="28"/>
    </row>
    <row r="133" spans="1:8" ht="30" hidden="1">
      <c r="A133" s="29" t="s">
        <v>164</v>
      </c>
      <c r="B133" s="28"/>
      <c r="C133" s="30">
        <v>31003</v>
      </c>
      <c r="D133" s="28"/>
      <c r="E133" s="28"/>
      <c r="F133" s="28"/>
      <c r="G133" s="28"/>
      <c r="H133" s="28"/>
    </row>
    <row r="134" spans="1:8" hidden="1">
      <c r="A134" s="29" t="s">
        <v>165</v>
      </c>
      <c r="B134" s="28"/>
      <c r="C134" s="30">
        <v>31004</v>
      </c>
      <c r="D134" s="28"/>
      <c r="E134" s="28"/>
      <c r="F134" s="28"/>
      <c r="G134" s="28"/>
      <c r="H134" s="28"/>
    </row>
    <row r="135" spans="1:8" hidden="1">
      <c r="A135" s="29" t="s">
        <v>166</v>
      </c>
      <c r="B135" s="28"/>
      <c r="C135" s="30">
        <v>31005</v>
      </c>
      <c r="D135" s="28"/>
      <c r="E135" s="28"/>
      <c r="F135" s="28"/>
      <c r="G135" s="28"/>
      <c r="H135" s="28"/>
    </row>
    <row r="136" spans="1:8" hidden="1">
      <c r="A136" s="29" t="s">
        <v>167</v>
      </c>
      <c r="B136" s="28"/>
      <c r="C136" s="30">
        <v>31006</v>
      </c>
      <c r="D136" s="28"/>
      <c r="E136" s="28"/>
      <c r="F136" s="28"/>
      <c r="G136" s="28"/>
      <c r="H136" s="28"/>
    </row>
    <row r="137" spans="1:8" hidden="1">
      <c r="A137" s="29" t="s">
        <v>168</v>
      </c>
      <c r="B137" s="28"/>
      <c r="C137" s="30" t="s">
        <v>169</v>
      </c>
      <c r="D137" s="28"/>
      <c r="E137" s="28"/>
      <c r="F137" s="28"/>
      <c r="G137" s="28"/>
      <c r="H137" s="28"/>
    </row>
    <row r="138" spans="1:8" hidden="1">
      <c r="A138" s="29" t="s">
        <v>170</v>
      </c>
      <c r="B138" s="28"/>
      <c r="C138" s="30" t="s">
        <v>171</v>
      </c>
      <c r="D138" s="28"/>
      <c r="E138" s="28"/>
      <c r="F138" s="28"/>
      <c r="G138" s="28"/>
      <c r="H138" s="28"/>
    </row>
    <row r="139" spans="1:8" hidden="1">
      <c r="A139" s="35" t="s">
        <v>172</v>
      </c>
      <c r="B139" s="28">
        <v>320</v>
      </c>
      <c r="C139" s="30" t="s">
        <v>173</v>
      </c>
      <c r="D139" s="28"/>
      <c r="E139" s="28"/>
      <c r="F139" s="28"/>
      <c r="G139" s="28"/>
      <c r="H139" s="28"/>
    </row>
    <row r="140" spans="1:8" hidden="1">
      <c r="A140" s="35" t="s">
        <v>174</v>
      </c>
      <c r="B140" s="28">
        <v>340</v>
      </c>
      <c r="C140" s="30">
        <v>34000</v>
      </c>
      <c r="D140" s="28"/>
      <c r="E140" s="28"/>
      <c r="F140" s="28"/>
      <c r="G140" s="28"/>
      <c r="H140" s="28"/>
    </row>
    <row r="141" spans="1:8" ht="30" hidden="1">
      <c r="A141" s="29" t="s">
        <v>175</v>
      </c>
      <c r="B141" s="28"/>
      <c r="C141" s="30">
        <v>34001</v>
      </c>
      <c r="D141" s="28"/>
      <c r="E141" s="28"/>
      <c r="F141" s="28"/>
      <c r="G141" s="28"/>
      <c r="H141" s="28"/>
    </row>
    <row r="142" spans="1:8" hidden="1">
      <c r="A142" s="29" t="s">
        <v>176</v>
      </c>
      <c r="B142" s="28"/>
      <c r="C142" s="30">
        <v>34002</v>
      </c>
      <c r="D142" s="28"/>
      <c r="E142" s="28"/>
      <c r="F142" s="28"/>
      <c r="G142" s="28"/>
      <c r="H142" s="28"/>
    </row>
    <row r="143" spans="1:8" hidden="1">
      <c r="A143" s="29" t="s">
        <v>177</v>
      </c>
      <c r="B143" s="28"/>
      <c r="C143" s="30">
        <v>34003</v>
      </c>
      <c r="D143" s="28"/>
      <c r="E143" s="28"/>
      <c r="F143" s="28"/>
      <c r="G143" s="28"/>
      <c r="H143" s="28"/>
    </row>
    <row r="144" spans="1:8" ht="30" hidden="1">
      <c r="A144" s="29" t="s">
        <v>178</v>
      </c>
      <c r="B144" s="28"/>
      <c r="C144" s="30">
        <v>34004</v>
      </c>
      <c r="D144" s="28"/>
      <c r="E144" s="28"/>
      <c r="F144" s="28"/>
      <c r="G144" s="28"/>
      <c r="H144" s="28"/>
    </row>
    <row r="145" spans="1:8" ht="15.75" hidden="1" customHeight="1">
      <c r="A145" s="29" t="s">
        <v>179</v>
      </c>
      <c r="B145" s="28"/>
      <c r="C145" s="30">
        <v>34005</v>
      </c>
      <c r="D145" s="28"/>
      <c r="E145" s="28"/>
      <c r="F145" s="28"/>
      <c r="G145" s="28"/>
      <c r="H145" s="28"/>
    </row>
    <row r="146" spans="1:8" ht="30" hidden="1">
      <c r="A146" s="29" t="s">
        <v>180</v>
      </c>
      <c r="B146" s="28"/>
      <c r="C146" s="30">
        <v>34006</v>
      </c>
      <c r="D146" s="28"/>
      <c r="E146" s="28"/>
      <c r="F146" s="28"/>
      <c r="G146" s="28"/>
      <c r="H146" s="28"/>
    </row>
    <row r="147" spans="1:8" hidden="1">
      <c r="A147" s="29" t="s">
        <v>181</v>
      </c>
      <c r="B147" s="28"/>
      <c r="C147" s="30">
        <v>34007</v>
      </c>
      <c r="D147" s="28"/>
      <c r="E147" s="28"/>
      <c r="F147" s="28"/>
      <c r="G147" s="28"/>
      <c r="H147" s="28"/>
    </row>
    <row r="148" spans="1:8" hidden="1">
      <c r="A148" s="29" t="s">
        <v>182</v>
      </c>
      <c r="B148" s="28"/>
      <c r="C148" s="30">
        <v>34007</v>
      </c>
      <c r="D148" s="28"/>
      <c r="E148" s="28"/>
      <c r="F148" s="28"/>
      <c r="G148" s="28"/>
      <c r="H148" s="28"/>
    </row>
    <row r="149" spans="1:8" hidden="1">
      <c r="A149" s="29" t="s">
        <v>183</v>
      </c>
      <c r="B149" s="28"/>
      <c r="C149" s="30" t="s">
        <v>184</v>
      </c>
      <c r="D149" s="28"/>
      <c r="E149" s="28"/>
      <c r="F149" s="28"/>
      <c r="G149" s="28"/>
      <c r="H149" s="28"/>
    </row>
    <row r="150" spans="1:8" hidden="1">
      <c r="A150" s="29" t="s">
        <v>185</v>
      </c>
      <c r="B150" s="28"/>
      <c r="C150" s="30" t="s">
        <v>186</v>
      </c>
      <c r="D150" s="28"/>
      <c r="E150" s="28"/>
      <c r="F150" s="28"/>
      <c r="G150" s="28"/>
      <c r="H150" s="28"/>
    </row>
    <row r="151" spans="1:8" hidden="1">
      <c r="A151" s="29" t="s">
        <v>95</v>
      </c>
      <c r="B151" s="28"/>
      <c r="C151" s="30" t="s">
        <v>187</v>
      </c>
      <c r="D151" s="28"/>
      <c r="E151" s="28"/>
      <c r="F151" s="28"/>
      <c r="G151" s="28"/>
      <c r="H151" s="28"/>
    </row>
    <row r="152" spans="1:8" hidden="1">
      <c r="A152" s="33" t="s">
        <v>188</v>
      </c>
      <c r="B152" s="23">
        <v>500</v>
      </c>
      <c r="C152" s="34" t="s">
        <v>189</v>
      </c>
      <c r="D152" s="28"/>
      <c r="E152" s="28"/>
      <c r="F152" s="28"/>
      <c r="G152" s="28"/>
      <c r="H152" s="28"/>
    </row>
    <row r="153" spans="1:8" hidden="1">
      <c r="A153" s="44" t="s">
        <v>190</v>
      </c>
      <c r="B153" s="28">
        <v>530</v>
      </c>
      <c r="C153" s="30" t="s">
        <v>191</v>
      </c>
      <c r="D153" s="28"/>
      <c r="E153" s="28"/>
      <c r="F153" s="28"/>
      <c r="G153" s="28"/>
      <c r="H153" s="28"/>
    </row>
    <row r="154" spans="1:8" hidden="1">
      <c r="A154" s="35" t="s">
        <v>192</v>
      </c>
      <c r="B154" s="28">
        <v>540</v>
      </c>
      <c r="C154" s="30" t="s">
        <v>193</v>
      </c>
      <c r="D154" s="28"/>
      <c r="E154" s="28"/>
      <c r="F154" s="28"/>
      <c r="G154" s="28"/>
      <c r="H154" s="28"/>
    </row>
    <row r="155" spans="1:8" hidden="1">
      <c r="A155" s="33" t="s">
        <v>194</v>
      </c>
      <c r="B155" s="23">
        <v>600</v>
      </c>
      <c r="C155" s="34" t="s">
        <v>195</v>
      </c>
      <c r="D155" s="28"/>
      <c r="E155" s="28"/>
      <c r="F155" s="28"/>
      <c r="G155" s="28"/>
      <c r="H155" s="28"/>
    </row>
    <row r="156" spans="1:8" ht="31.5" hidden="1">
      <c r="A156" s="35" t="s">
        <v>196</v>
      </c>
      <c r="B156" s="28">
        <v>620</v>
      </c>
      <c r="C156" s="30" t="s">
        <v>197</v>
      </c>
      <c r="D156" s="28"/>
      <c r="E156" s="28"/>
      <c r="F156" s="28"/>
      <c r="G156" s="28"/>
      <c r="H156" s="28"/>
    </row>
    <row r="157" spans="1:8" hidden="1">
      <c r="A157" s="35" t="s">
        <v>198</v>
      </c>
      <c r="B157" s="45">
        <v>640</v>
      </c>
      <c r="C157" s="46" t="s">
        <v>199</v>
      </c>
      <c r="D157" s="45"/>
      <c r="E157" s="45"/>
      <c r="F157" s="45"/>
      <c r="G157" s="45"/>
      <c r="H157" s="45"/>
    </row>
    <row r="158" spans="1:8" hidden="1">
      <c r="A158" s="47"/>
      <c r="B158" s="39"/>
      <c r="C158" s="48"/>
      <c r="D158" s="39"/>
      <c r="E158" s="39"/>
      <c r="F158" s="39"/>
      <c r="G158" s="39"/>
      <c r="H158" s="39"/>
    </row>
    <row r="159" spans="1:8" hidden="1">
      <c r="A159" s="49"/>
      <c r="B159" s="50"/>
      <c r="C159" s="51"/>
      <c r="D159" s="50"/>
      <c r="E159" s="50"/>
      <c r="F159" s="50"/>
      <c r="G159" s="50"/>
      <c r="H159" s="50"/>
    </row>
    <row r="160" spans="1:8" s="24" customFormat="1" hidden="1">
      <c r="A160" s="52" t="s">
        <v>200</v>
      </c>
      <c r="B160" s="53"/>
      <c r="C160" s="54" t="s">
        <v>29</v>
      </c>
      <c r="D160" s="55"/>
      <c r="E160" s="55"/>
      <c r="F160" s="55"/>
      <c r="G160" s="55"/>
      <c r="H160" s="55"/>
    </row>
    <row r="161" spans="1:8" hidden="1">
      <c r="A161" s="33" t="s">
        <v>160</v>
      </c>
      <c r="B161" s="23">
        <v>300</v>
      </c>
      <c r="C161" s="34">
        <v>30000</v>
      </c>
      <c r="D161" s="28"/>
      <c r="E161" s="28"/>
      <c r="F161" s="28"/>
      <c r="G161" s="28"/>
      <c r="H161" s="28"/>
    </row>
    <row r="162" spans="1:8" hidden="1">
      <c r="A162" s="35" t="s">
        <v>201</v>
      </c>
      <c r="B162" s="28">
        <v>330</v>
      </c>
      <c r="C162" s="30" t="s">
        <v>202</v>
      </c>
      <c r="D162" s="28"/>
      <c r="E162" s="28"/>
      <c r="F162" s="28"/>
      <c r="G162" s="28"/>
      <c r="H162" s="28"/>
    </row>
    <row r="163" spans="1:8" hidden="1">
      <c r="A163" s="33" t="s">
        <v>57</v>
      </c>
      <c r="B163" s="23">
        <v>400</v>
      </c>
      <c r="C163" s="34" t="s">
        <v>58</v>
      </c>
      <c r="D163" s="28"/>
      <c r="E163" s="28"/>
      <c r="F163" s="28"/>
      <c r="G163" s="28"/>
      <c r="H163" s="28"/>
    </row>
    <row r="164" spans="1:8" hidden="1">
      <c r="A164" s="35" t="s">
        <v>59</v>
      </c>
      <c r="B164" s="28">
        <v>410</v>
      </c>
      <c r="C164" s="30" t="s">
        <v>60</v>
      </c>
      <c r="D164" s="28"/>
      <c r="E164" s="28"/>
      <c r="F164" s="28"/>
      <c r="G164" s="28"/>
      <c r="H164" s="28"/>
    </row>
    <row r="165" spans="1:8" hidden="1">
      <c r="A165" s="35" t="s">
        <v>203</v>
      </c>
      <c r="B165" s="28">
        <v>430</v>
      </c>
      <c r="C165" s="30" t="s">
        <v>204</v>
      </c>
      <c r="D165" s="28"/>
      <c r="E165" s="28"/>
      <c r="F165" s="28"/>
      <c r="G165" s="28"/>
      <c r="H165" s="28"/>
    </row>
    <row r="166" spans="1:8" hidden="1">
      <c r="A166" s="33" t="s">
        <v>188</v>
      </c>
      <c r="B166" s="23">
        <v>500</v>
      </c>
      <c r="C166" s="34" t="s">
        <v>189</v>
      </c>
      <c r="D166" s="28"/>
      <c r="E166" s="28"/>
      <c r="F166" s="28"/>
      <c r="G166" s="28"/>
      <c r="H166" s="28"/>
    </row>
    <row r="167" spans="1:8" hidden="1">
      <c r="A167" s="35" t="s">
        <v>205</v>
      </c>
      <c r="B167" s="28">
        <v>510</v>
      </c>
      <c r="C167" s="30" t="s">
        <v>206</v>
      </c>
      <c r="D167" s="28"/>
      <c r="E167" s="28"/>
      <c r="F167" s="28"/>
      <c r="G167" s="28"/>
      <c r="H167" s="28"/>
    </row>
    <row r="168" spans="1:8" ht="31.5" hidden="1">
      <c r="A168" s="35" t="s">
        <v>207</v>
      </c>
      <c r="B168" s="28">
        <v>520</v>
      </c>
      <c r="C168" s="30" t="s">
        <v>208</v>
      </c>
      <c r="D168" s="28"/>
      <c r="E168" s="28"/>
      <c r="F168" s="28"/>
      <c r="G168" s="28"/>
      <c r="H168" s="28"/>
    </row>
    <row r="169" spans="1:8" ht="14.25" hidden="1" customHeight="1">
      <c r="A169" s="35" t="s">
        <v>209</v>
      </c>
      <c r="B169" s="28">
        <v>530</v>
      </c>
      <c r="C169" s="30" t="s">
        <v>191</v>
      </c>
      <c r="D169" s="28"/>
      <c r="E169" s="28"/>
      <c r="F169" s="28"/>
      <c r="G169" s="28"/>
      <c r="H169" s="28"/>
    </row>
    <row r="170" spans="1:8" hidden="1">
      <c r="A170" s="35" t="s">
        <v>210</v>
      </c>
      <c r="B170" s="28">
        <v>550</v>
      </c>
      <c r="C170" s="30" t="s">
        <v>211</v>
      </c>
      <c r="D170" s="28"/>
      <c r="E170" s="28"/>
      <c r="F170" s="28"/>
      <c r="G170" s="28"/>
      <c r="H170" s="28"/>
    </row>
    <row r="171" spans="1:8" hidden="1">
      <c r="A171" s="33" t="s">
        <v>194</v>
      </c>
      <c r="B171" s="23">
        <v>600</v>
      </c>
      <c r="C171" s="34" t="s">
        <v>195</v>
      </c>
      <c r="D171" s="28"/>
      <c r="E171" s="28"/>
      <c r="F171" s="28"/>
      <c r="G171" s="28"/>
      <c r="H171" s="28"/>
    </row>
    <row r="172" spans="1:8" hidden="1">
      <c r="A172" s="35" t="s">
        <v>212</v>
      </c>
      <c r="B172" s="28">
        <v>610</v>
      </c>
      <c r="C172" s="30" t="s">
        <v>213</v>
      </c>
      <c r="D172" s="28"/>
      <c r="E172" s="28"/>
      <c r="F172" s="28"/>
      <c r="G172" s="28"/>
      <c r="H172" s="28"/>
    </row>
    <row r="173" spans="1:8" ht="31.5" hidden="1">
      <c r="A173" s="35" t="s">
        <v>196</v>
      </c>
      <c r="B173" s="28">
        <v>620</v>
      </c>
      <c r="C173" s="30" t="s">
        <v>197</v>
      </c>
      <c r="D173" s="28"/>
      <c r="E173" s="28"/>
      <c r="F173" s="28"/>
      <c r="G173" s="28"/>
      <c r="H173" s="28"/>
    </row>
    <row r="174" spans="1:8" hidden="1">
      <c r="A174" s="35" t="s">
        <v>214</v>
      </c>
      <c r="B174" s="45">
        <v>630</v>
      </c>
      <c r="C174" s="46" t="s">
        <v>215</v>
      </c>
      <c r="D174" s="45"/>
      <c r="E174" s="45"/>
      <c r="F174" s="45"/>
      <c r="G174" s="45"/>
      <c r="H174" s="45"/>
    </row>
    <row r="175" spans="1:8" hidden="1">
      <c r="A175" s="35" t="s">
        <v>216</v>
      </c>
      <c r="B175" s="45">
        <v>650</v>
      </c>
      <c r="C175" s="46" t="s">
        <v>217</v>
      </c>
      <c r="D175" s="45"/>
      <c r="E175" s="45"/>
      <c r="F175" s="45"/>
      <c r="G175" s="45"/>
      <c r="H175" s="45"/>
    </row>
    <row r="176" spans="1:8" hidden="1">
      <c r="A176" s="33" t="s">
        <v>218</v>
      </c>
      <c r="B176" s="23">
        <v>700</v>
      </c>
      <c r="C176" s="34" t="s">
        <v>219</v>
      </c>
      <c r="D176" s="28"/>
      <c r="E176" s="28"/>
      <c r="F176" s="28"/>
      <c r="G176" s="28"/>
      <c r="H176" s="28"/>
    </row>
    <row r="177" spans="1:8" ht="17.25" hidden="1" customHeight="1">
      <c r="A177" s="35" t="s">
        <v>220</v>
      </c>
      <c r="B177" s="28">
        <v>710</v>
      </c>
      <c r="C177" s="30" t="s">
        <v>221</v>
      </c>
      <c r="D177" s="28"/>
      <c r="E177" s="28"/>
      <c r="F177" s="28"/>
      <c r="G177" s="28"/>
      <c r="H177" s="28"/>
    </row>
    <row r="178" spans="1:8" hidden="1">
      <c r="A178" s="33" t="s">
        <v>222</v>
      </c>
      <c r="B178" s="23">
        <v>800</v>
      </c>
      <c r="C178" s="34" t="s">
        <v>223</v>
      </c>
      <c r="D178" s="28"/>
      <c r="E178" s="28"/>
      <c r="F178" s="28"/>
      <c r="G178" s="28"/>
      <c r="H178" s="28"/>
    </row>
    <row r="179" spans="1:8" ht="17.25" hidden="1" customHeight="1">
      <c r="A179" s="47" t="s">
        <v>224</v>
      </c>
      <c r="B179" s="39">
        <v>810</v>
      </c>
      <c r="C179" s="48" t="s">
        <v>225</v>
      </c>
      <c r="D179" s="39"/>
      <c r="E179" s="39"/>
      <c r="F179" s="39"/>
      <c r="G179" s="39"/>
      <c r="H179" s="39"/>
    </row>
    <row r="181" spans="1:8" hidden="1"/>
    <row r="182" spans="1:8">
      <c r="A182" s="1" t="s">
        <v>307</v>
      </c>
    </row>
    <row r="183" spans="1:8">
      <c r="A183" s="1" t="s">
        <v>226</v>
      </c>
    </row>
    <row r="185" spans="1:8">
      <c r="A185" s="1" t="s">
        <v>317</v>
      </c>
    </row>
    <row r="189" spans="1:8">
      <c r="A189" s="56"/>
    </row>
  </sheetData>
  <mergeCells count="7">
    <mergeCell ref="D26:D27"/>
    <mergeCell ref="A8:H8"/>
    <mergeCell ref="A9:H9"/>
    <mergeCell ref="A26:A27"/>
    <mergeCell ref="B26:B27"/>
    <mergeCell ref="C26:C27"/>
    <mergeCell ref="E26:H26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V193"/>
  <sheetViews>
    <sheetView showGridLines="0" zoomScale="75" workbookViewId="0">
      <selection sqref="A1:H189"/>
    </sheetView>
  </sheetViews>
  <sheetFormatPr defaultRowHeight="15.75"/>
  <cols>
    <col min="1" max="1" width="67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348</v>
      </c>
    </row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351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05"/>
    </row>
    <row r="13" spans="1:8">
      <c r="G13" s="10" t="s">
        <v>6</v>
      </c>
      <c r="H13" s="105"/>
    </row>
    <row r="14" spans="1:8">
      <c r="A14" s="1" t="s">
        <v>7</v>
      </c>
      <c r="B14" s="5" t="s">
        <v>302</v>
      </c>
      <c r="C14" s="6"/>
      <c r="D14" s="5"/>
      <c r="E14" s="5"/>
      <c r="F14" s="5"/>
      <c r="G14" s="10" t="s">
        <v>248</v>
      </c>
      <c r="H14" s="99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106">
        <v>171201001</v>
      </c>
    </row>
    <row r="16" spans="1:8">
      <c r="A16" s="1" t="s">
        <v>9</v>
      </c>
      <c r="B16" s="7" t="s">
        <v>283</v>
      </c>
      <c r="C16" s="8"/>
      <c r="D16" s="7"/>
      <c r="E16" s="7"/>
      <c r="F16" s="7"/>
      <c r="G16" s="10" t="s">
        <v>10</v>
      </c>
      <c r="H16" s="105" t="s">
        <v>282</v>
      </c>
    </row>
    <row r="17" spans="1:10">
      <c r="B17" s="7"/>
      <c r="C17" s="8"/>
      <c r="D17" s="7"/>
      <c r="E17" s="7"/>
      <c r="F17" s="7"/>
      <c r="G17" s="10"/>
      <c r="H17" s="105"/>
    </row>
    <row r="18" spans="1:10">
      <c r="A18" s="1" t="s">
        <v>11</v>
      </c>
      <c r="B18" s="7" t="s">
        <v>287</v>
      </c>
      <c r="C18" s="8"/>
      <c r="D18" s="8"/>
      <c r="E18" s="7"/>
      <c r="F18" s="7"/>
      <c r="G18" s="10" t="s">
        <v>12</v>
      </c>
      <c r="H18" s="105" t="s">
        <v>230</v>
      </c>
    </row>
    <row r="19" spans="1:10">
      <c r="B19" s="7" t="s">
        <v>288</v>
      </c>
      <c r="C19" s="8"/>
      <c r="D19" s="7"/>
      <c r="E19" s="7"/>
      <c r="F19" s="7"/>
      <c r="G19" s="10"/>
      <c r="H19" s="105"/>
    </row>
    <row r="20" spans="1:10">
      <c r="A20" s="1" t="s">
        <v>13</v>
      </c>
      <c r="B20" s="7" t="s">
        <v>289</v>
      </c>
      <c r="C20" s="8"/>
      <c r="D20" s="7"/>
      <c r="E20" s="7"/>
      <c r="F20" s="7"/>
      <c r="G20" s="10" t="s">
        <v>14</v>
      </c>
      <c r="H20" s="105" t="s">
        <v>322</v>
      </c>
    </row>
    <row r="21" spans="1:10">
      <c r="B21" s="7"/>
      <c r="C21" s="8"/>
      <c r="D21" s="7"/>
      <c r="E21" s="7"/>
      <c r="F21" s="7"/>
      <c r="G21" s="10"/>
      <c r="H21" s="105"/>
    </row>
    <row r="22" spans="1:10">
      <c r="A22" s="1" t="s">
        <v>15</v>
      </c>
      <c r="B22" s="8"/>
      <c r="C22" s="8"/>
      <c r="D22" s="8"/>
      <c r="E22" s="7"/>
      <c r="F22" s="7"/>
      <c r="G22" s="10" t="s">
        <v>16</v>
      </c>
      <c r="H22" s="105" t="s">
        <v>233</v>
      </c>
    </row>
    <row r="23" spans="1:10">
      <c r="B23" s="7"/>
      <c r="C23" s="8"/>
      <c r="D23" s="7"/>
      <c r="E23" s="7"/>
      <c r="F23" s="7"/>
      <c r="G23" s="10"/>
      <c r="H23" s="105"/>
    </row>
    <row r="24" spans="1:10">
      <c r="B24" s="4"/>
      <c r="C24" s="12"/>
      <c r="D24" s="4"/>
      <c r="E24" s="4"/>
      <c r="F24" s="4"/>
      <c r="G24" s="10"/>
      <c r="H24" s="105"/>
    </row>
    <row r="25" spans="1:10">
      <c r="A25" s="13" t="s">
        <v>17</v>
      </c>
      <c r="G25" s="4"/>
      <c r="H25" s="4"/>
    </row>
    <row r="26" spans="1:10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234</v>
      </c>
      <c r="E26" s="127" t="s">
        <v>22</v>
      </c>
      <c r="F26" s="128"/>
      <c r="G26" s="128"/>
      <c r="H26" s="129"/>
      <c r="J26" s="14">
        <v>1383.12</v>
      </c>
    </row>
    <row r="27" spans="1:10" s="14" customFormat="1" ht="39.7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10" s="14" customFormat="1" ht="13.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  <c r="J28" s="117">
        <f>J26-D50</f>
        <v>144.94599999999991</v>
      </c>
    </row>
    <row r="29" spans="1:10" hidden="1">
      <c r="A29" s="18" t="s">
        <v>28</v>
      </c>
      <c r="B29" s="18"/>
      <c r="C29" s="19" t="s">
        <v>29</v>
      </c>
      <c r="D29" s="65">
        <f>D30+D35</f>
        <v>481</v>
      </c>
      <c r="E29" s="65">
        <f>E30+E35</f>
        <v>119</v>
      </c>
      <c r="F29" s="65">
        <f>F30+F35</f>
        <v>120</v>
      </c>
      <c r="G29" s="65">
        <f>G30+G35</f>
        <v>121</v>
      </c>
      <c r="H29" s="65">
        <f>H30+H35</f>
        <v>121</v>
      </c>
      <c r="I29" s="67"/>
    </row>
    <row r="30" spans="1:10" s="24" customFormat="1" hidden="1">
      <c r="A30" s="20" t="s">
        <v>30</v>
      </c>
      <c r="B30" s="21">
        <v>100</v>
      </c>
      <c r="C30" s="22" t="s">
        <v>31</v>
      </c>
      <c r="D30" s="59">
        <f>D31+D32</f>
        <v>181</v>
      </c>
      <c r="E30" s="59">
        <f>E31+E32</f>
        <v>44</v>
      </c>
      <c r="F30" s="59">
        <f>F31+F32</f>
        <v>45</v>
      </c>
      <c r="G30" s="59">
        <f>G31+G32</f>
        <v>46</v>
      </c>
      <c r="H30" s="59">
        <f>H31+H32</f>
        <v>46</v>
      </c>
      <c r="I30" s="61"/>
    </row>
    <row r="31" spans="1:10" hidden="1">
      <c r="A31" s="25" t="s">
        <v>32</v>
      </c>
      <c r="B31" s="26">
        <v>110</v>
      </c>
      <c r="C31" s="27" t="s">
        <v>33</v>
      </c>
      <c r="D31" s="28">
        <v>150</v>
      </c>
      <c r="E31" s="28">
        <v>37</v>
      </c>
      <c r="F31" s="28">
        <v>37</v>
      </c>
      <c r="G31" s="28">
        <v>38</v>
      </c>
      <c r="H31" s="28">
        <v>38</v>
      </c>
    </row>
    <row r="32" spans="1:10" hidden="1">
      <c r="A32" s="25" t="s">
        <v>34</v>
      </c>
      <c r="B32" s="26">
        <v>120</v>
      </c>
      <c r="C32" s="27" t="s">
        <v>35</v>
      </c>
      <c r="D32" s="28">
        <v>31</v>
      </c>
      <c r="E32" s="28">
        <v>7</v>
      </c>
      <c r="F32" s="28">
        <v>8</v>
      </c>
      <c r="G32" s="28">
        <v>8</v>
      </c>
      <c r="H32" s="28">
        <v>8</v>
      </c>
    </row>
    <row r="33" spans="1:256" hidden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idden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idden="1">
      <c r="A35" s="25" t="s">
        <v>40</v>
      </c>
      <c r="B35" s="26">
        <v>150</v>
      </c>
      <c r="C35" s="27" t="s">
        <v>41</v>
      </c>
      <c r="D35" s="58">
        <v>300</v>
      </c>
      <c r="E35" s="58">
        <v>75</v>
      </c>
      <c r="F35" s="58">
        <f>48+27</f>
        <v>75</v>
      </c>
      <c r="G35" s="58">
        <f>48+27</f>
        <v>75</v>
      </c>
      <c r="H35" s="58">
        <f>48+27</f>
        <v>75</v>
      </c>
      <c r="I35" s="67"/>
    </row>
    <row r="36" spans="1:256" s="32" customFormat="1" ht="30" hidden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idden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idden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idden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idden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idden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idden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idden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idden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idden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9" hidden="1">
      <c r="A49" s="36"/>
      <c r="B49" s="37"/>
      <c r="C49" s="38"/>
      <c r="D49" s="39"/>
      <c r="E49" s="39"/>
      <c r="F49" s="39"/>
      <c r="G49" s="39"/>
      <c r="H49" s="39"/>
    </row>
    <row r="50" spans="1:9" s="43" customFormat="1">
      <c r="A50" s="40" t="s">
        <v>65</v>
      </c>
      <c r="B50" s="41"/>
      <c r="C50" s="42" t="s">
        <v>29</v>
      </c>
      <c r="D50" s="90">
        <f>D51+D133</f>
        <v>1238.174</v>
      </c>
      <c r="E50" s="90">
        <f>E51+E133</f>
        <v>314.57650000000001</v>
      </c>
      <c r="F50" s="90">
        <f>F51+F133</f>
        <v>285.90550000000002</v>
      </c>
      <c r="G50" s="90">
        <f>G51+G133</f>
        <v>340.61149999999998</v>
      </c>
      <c r="H50" s="90">
        <f>H51+H133</f>
        <v>297.08049999999997</v>
      </c>
      <c r="I50" s="64"/>
    </row>
    <row r="51" spans="1:9" s="24" customFormat="1">
      <c r="A51" s="20" t="s">
        <v>66</v>
      </c>
      <c r="B51" s="21">
        <v>200</v>
      </c>
      <c r="C51" s="34" t="s">
        <v>67</v>
      </c>
      <c r="D51" s="89">
        <f>D52+D64+D110+D113+D116+D120+D125</f>
        <v>1145.924</v>
      </c>
      <c r="E51" s="89">
        <f>E52+E64+E110+E113+E116+E120+E125</f>
        <v>309.57650000000001</v>
      </c>
      <c r="F51" s="89">
        <f>F52+F64+F110+F113+F116+F120+F125</f>
        <v>279.40550000000002</v>
      </c>
      <c r="G51" s="89">
        <f>G52+G64+G110+G113+G116+G120+G125</f>
        <v>279.97149999999999</v>
      </c>
      <c r="H51" s="89">
        <f>H52+H64+H110+H113+H116+H120+H125</f>
        <v>276.97049999999996</v>
      </c>
      <c r="I51" s="64"/>
    </row>
    <row r="52" spans="1:9" s="24" customFormat="1">
      <c r="A52" s="33" t="s">
        <v>68</v>
      </c>
      <c r="B52" s="23">
        <v>210</v>
      </c>
      <c r="C52" s="34">
        <v>21000</v>
      </c>
      <c r="D52" s="89">
        <f>D53+D58+D63</f>
        <v>905.93399999999997</v>
      </c>
      <c r="E52" s="89">
        <f>E53+E58+E63</f>
        <v>228.47900000000001</v>
      </c>
      <c r="F52" s="89">
        <f>F53+F58+F63</f>
        <v>234.00800000000001</v>
      </c>
      <c r="G52" s="89">
        <f>G53+G58+G63</f>
        <v>218.01399999999998</v>
      </c>
      <c r="H52" s="89">
        <f>H53+H58+H63</f>
        <v>225.43299999999999</v>
      </c>
      <c r="I52" s="64"/>
    </row>
    <row r="53" spans="1:9">
      <c r="A53" s="35" t="s">
        <v>69</v>
      </c>
      <c r="B53" s="28">
        <v>211</v>
      </c>
      <c r="C53" s="30">
        <v>21100</v>
      </c>
      <c r="D53" s="89">
        <f>E53+F53+G53+H53</f>
        <v>695.80200000000002</v>
      </c>
      <c r="E53" s="89">
        <f>E54+E55+E56</f>
        <v>175.483</v>
      </c>
      <c r="F53" s="89">
        <f t="shared" ref="F53:H53" si="0">F54+F55+F56</f>
        <v>179.73000000000002</v>
      </c>
      <c r="G53" s="89">
        <f t="shared" si="0"/>
        <v>167.44499999999999</v>
      </c>
      <c r="H53" s="89">
        <f t="shared" si="0"/>
        <v>173.14400000000001</v>
      </c>
      <c r="I53" s="71"/>
    </row>
    <row r="54" spans="1:9">
      <c r="A54" s="29" t="s">
        <v>70</v>
      </c>
      <c r="B54" s="28"/>
      <c r="C54" s="30">
        <v>21101</v>
      </c>
      <c r="D54" s="89">
        <f>E54+F54+G54+H54</f>
        <v>459.46800000000002</v>
      </c>
      <c r="E54" s="107">
        <v>117.952</v>
      </c>
      <c r="F54" s="107">
        <v>118.68</v>
      </c>
      <c r="G54" s="107">
        <v>107.223</v>
      </c>
      <c r="H54" s="107">
        <v>115.613</v>
      </c>
    </row>
    <row r="55" spans="1:9">
      <c r="A55" s="29" t="s">
        <v>71</v>
      </c>
      <c r="B55" s="28"/>
      <c r="C55" s="30" t="s">
        <v>72</v>
      </c>
      <c r="D55" s="89">
        <f>E55+F55+G55+H55</f>
        <v>236.334</v>
      </c>
      <c r="E55" s="107">
        <v>57.530999999999999</v>
      </c>
      <c r="F55" s="107">
        <v>61.05</v>
      </c>
      <c r="G55" s="107">
        <v>60.222000000000001</v>
      </c>
      <c r="H55" s="107">
        <v>57.530999999999999</v>
      </c>
    </row>
    <row r="56" spans="1:9">
      <c r="A56" s="29" t="s">
        <v>73</v>
      </c>
      <c r="B56" s="28"/>
      <c r="C56" s="30" t="s">
        <v>74</v>
      </c>
      <c r="D56" s="89">
        <f>E56+F56+G56+H56</f>
        <v>0</v>
      </c>
      <c r="E56" s="89"/>
      <c r="F56" s="89"/>
      <c r="G56" s="89"/>
      <c r="H56" s="89"/>
    </row>
    <row r="57" spans="1:9">
      <c r="A57" s="29" t="s">
        <v>75</v>
      </c>
      <c r="B57" s="28"/>
      <c r="C57" s="30" t="s">
        <v>76</v>
      </c>
      <c r="D57" s="89">
        <f>E57+F57+G57+H57</f>
        <v>0</v>
      </c>
      <c r="E57" s="89"/>
      <c r="F57" s="89"/>
      <c r="G57" s="89"/>
      <c r="H57" s="89"/>
    </row>
    <row r="58" spans="1:9" s="24" customFormat="1">
      <c r="A58" s="35" t="s">
        <v>77</v>
      </c>
      <c r="B58" s="28">
        <v>212</v>
      </c>
      <c r="C58" s="30">
        <v>21200</v>
      </c>
      <c r="D58" s="91">
        <f>D59+D60+D61+D62</f>
        <v>0</v>
      </c>
      <c r="E58" s="91">
        <f>E59+E60+E61+E62</f>
        <v>0</v>
      </c>
      <c r="F58" s="91">
        <f>F59+F60+F61+F62</f>
        <v>0</v>
      </c>
      <c r="G58" s="91">
        <f>G59+G60+G61+G62</f>
        <v>0</v>
      </c>
      <c r="H58" s="91">
        <f>H59+H60+H61+H62</f>
        <v>0</v>
      </c>
      <c r="I58" s="4"/>
    </row>
    <row r="59" spans="1:9">
      <c r="A59" s="29" t="s">
        <v>78</v>
      </c>
      <c r="B59" s="28"/>
      <c r="C59" s="30">
        <v>21201</v>
      </c>
      <c r="D59" s="89"/>
      <c r="E59" s="89"/>
      <c r="F59" s="89"/>
      <c r="G59" s="89"/>
      <c r="H59" s="89"/>
    </row>
    <row r="60" spans="1:9">
      <c r="A60" s="29" t="s">
        <v>79</v>
      </c>
      <c r="B60" s="28"/>
      <c r="C60" s="30">
        <v>21202</v>
      </c>
      <c r="D60" s="89"/>
      <c r="E60" s="89"/>
      <c r="F60" s="89"/>
      <c r="G60" s="89"/>
      <c r="H60" s="89"/>
    </row>
    <row r="61" spans="1:9">
      <c r="A61" s="29" t="s">
        <v>80</v>
      </c>
      <c r="B61" s="28"/>
      <c r="C61" s="30">
        <v>21203</v>
      </c>
      <c r="D61" s="89"/>
      <c r="E61" s="89"/>
      <c r="F61" s="89"/>
      <c r="G61" s="89"/>
      <c r="H61" s="89"/>
    </row>
    <row r="62" spans="1:9">
      <c r="A62" s="29" t="s">
        <v>81</v>
      </c>
      <c r="B62" s="28"/>
      <c r="C62" s="30" t="s">
        <v>82</v>
      </c>
      <c r="D62" s="89"/>
      <c r="E62" s="89"/>
      <c r="F62" s="89"/>
      <c r="G62" s="89"/>
      <c r="H62" s="89"/>
    </row>
    <row r="63" spans="1:9">
      <c r="A63" s="35" t="s">
        <v>83</v>
      </c>
      <c r="B63" s="28">
        <v>213</v>
      </c>
      <c r="C63" s="30">
        <v>21300</v>
      </c>
      <c r="D63" s="89">
        <f>E63+F63+G63+H63</f>
        <v>210.13199999999998</v>
      </c>
      <c r="E63" s="107">
        <f>35.622+17.373+0.001</f>
        <v>52.996000000000002</v>
      </c>
      <c r="F63" s="107">
        <f>35.841+18.436+0.001</f>
        <v>54.277999999999999</v>
      </c>
      <c r="G63" s="107">
        <f>18.187+32.381+0.001</f>
        <v>50.568999999999996</v>
      </c>
      <c r="H63" s="107">
        <f>17.373+34.915+0.001</f>
        <v>52.288999999999994</v>
      </c>
      <c r="I63" s="71"/>
    </row>
    <row r="64" spans="1:9">
      <c r="A64" s="74" t="s">
        <v>84</v>
      </c>
      <c r="B64" s="55">
        <v>220</v>
      </c>
      <c r="C64" s="54">
        <v>22000</v>
      </c>
      <c r="D64" s="92">
        <f>D65+D70+D75+D81+D86+D95</f>
        <v>230.05</v>
      </c>
      <c r="E64" s="92">
        <f>E65+E70+E75+E81+E86+E95</f>
        <v>77.297499999999999</v>
      </c>
      <c r="F64" s="92">
        <f>F65+F70+F75+F81+F86+F95</f>
        <v>43.147500000000001</v>
      </c>
      <c r="G64" s="92">
        <f>G65+G70+G75+G81+G86+G95</f>
        <v>61.707500000000003</v>
      </c>
      <c r="H64" s="92">
        <f>H65+H70+H75+H81+H86+H95</f>
        <v>47.897500000000001</v>
      </c>
    </row>
    <row r="65" spans="1:8">
      <c r="A65" s="35" t="s">
        <v>85</v>
      </c>
      <c r="B65" s="28">
        <v>221</v>
      </c>
      <c r="C65" s="30">
        <v>22100</v>
      </c>
      <c r="D65" s="93">
        <f>D66+D67+D68+D69</f>
        <v>12.25</v>
      </c>
      <c r="E65" s="91">
        <f>E66+E67+E68+E69</f>
        <v>3</v>
      </c>
      <c r="F65" s="91">
        <f>F66+F67+F68+F69</f>
        <v>3.25</v>
      </c>
      <c r="G65" s="91">
        <f>G66+G67+G68+G69</f>
        <v>3</v>
      </c>
      <c r="H65" s="91">
        <f>H66+H67+H68+H69</f>
        <v>3</v>
      </c>
    </row>
    <row r="66" spans="1:8">
      <c r="A66" s="29" t="s">
        <v>326</v>
      </c>
      <c r="B66" s="28"/>
      <c r="C66" s="30">
        <v>22101</v>
      </c>
      <c r="D66" s="89">
        <f>E66+F66+G66+H66</f>
        <v>6.25</v>
      </c>
      <c r="E66" s="89">
        <v>1.5</v>
      </c>
      <c r="F66" s="89">
        <v>1.75</v>
      </c>
      <c r="G66" s="89">
        <v>1.5</v>
      </c>
      <c r="H66" s="89">
        <v>1.5</v>
      </c>
    </row>
    <row r="67" spans="1:8" ht="14.25" customHeight="1">
      <c r="A67" s="29" t="s">
        <v>310</v>
      </c>
      <c r="B67" s="28"/>
      <c r="C67" s="30">
        <v>22102</v>
      </c>
      <c r="D67" s="89">
        <f>E67+F67+G67+H67</f>
        <v>6</v>
      </c>
      <c r="E67" s="89">
        <v>1.5</v>
      </c>
      <c r="F67" s="89">
        <v>1.5</v>
      </c>
      <c r="G67" s="89">
        <v>1.5</v>
      </c>
      <c r="H67" s="89">
        <v>1.5</v>
      </c>
    </row>
    <row r="68" spans="1:8" ht="0.75" hidden="1" customHeight="1">
      <c r="A68" s="29" t="s">
        <v>88</v>
      </c>
      <c r="B68" s="28"/>
      <c r="C68" s="30">
        <v>22103</v>
      </c>
      <c r="D68" s="89">
        <f>E68+F68+G68+H68</f>
        <v>0</v>
      </c>
      <c r="E68" s="89"/>
      <c r="F68" s="89"/>
      <c r="G68" s="89"/>
      <c r="H68" s="89"/>
    </row>
    <row r="69" spans="1:8" ht="14.25" customHeight="1">
      <c r="A69" s="29" t="s">
        <v>89</v>
      </c>
      <c r="B69" s="28"/>
      <c r="C69" s="30" t="s">
        <v>90</v>
      </c>
      <c r="D69" s="89">
        <f>E69+F69+G69+H69</f>
        <v>0</v>
      </c>
      <c r="E69" s="89"/>
      <c r="F69" s="89"/>
      <c r="G69" s="89"/>
      <c r="H69" s="89"/>
    </row>
    <row r="70" spans="1:8">
      <c r="A70" s="35" t="s">
        <v>91</v>
      </c>
      <c r="B70" s="28">
        <v>222</v>
      </c>
      <c r="C70" s="30">
        <v>22200</v>
      </c>
      <c r="D70" s="91">
        <f>D71+D72+D73+D74</f>
        <v>15.81</v>
      </c>
      <c r="E70" s="91">
        <f>E71+E72+E73+E74</f>
        <v>0</v>
      </c>
      <c r="F70" s="91">
        <f>F71+F72+F73+F74</f>
        <v>0</v>
      </c>
      <c r="G70" s="91">
        <f>G71+G72+G73+G74</f>
        <v>15.81</v>
      </c>
      <c r="H70" s="91">
        <f>H71+H72+H73+H74</f>
        <v>0</v>
      </c>
    </row>
    <row r="71" spans="1:8">
      <c r="A71" s="29" t="s">
        <v>92</v>
      </c>
      <c r="B71" s="28"/>
      <c r="C71" s="30">
        <v>22201</v>
      </c>
      <c r="D71" s="89">
        <f>E71+F71+G71+H71</f>
        <v>15.81</v>
      </c>
      <c r="E71" s="89"/>
      <c r="F71" s="89"/>
      <c r="G71" s="89">
        <v>15.81</v>
      </c>
      <c r="H71" s="89"/>
    </row>
    <row r="72" spans="1:8" ht="14.25" customHeight="1">
      <c r="A72" s="29" t="s">
        <v>93</v>
      </c>
      <c r="B72" s="28"/>
      <c r="C72" s="30">
        <v>22202</v>
      </c>
      <c r="D72" s="89">
        <f>E72+F72+G72+H72</f>
        <v>0</v>
      </c>
      <c r="E72" s="89"/>
      <c r="F72" s="89"/>
      <c r="G72" s="89"/>
      <c r="H72" s="89"/>
    </row>
    <row r="73" spans="1:8" ht="30" hidden="1">
      <c r="A73" s="29" t="s">
        <v>94</v>
      </c>
      <c r="B73" s="28"/>
      <c r="C73" s="30">
        <v>22203</v>
      </c>
      <c r="D73" s="89">
        <f>E73+F73+G73+H73</f>
        <v>0</v>
      </c>
      <c r="E73" s="89"/>
      <c r="F73" s="89"/>
      <c r="G73" s="89"/>
      <c r="H73" s="89"/>
    </row>
    <row r="74" spans="1:8" hidden="1">
      <c r="A74" s="29" t="s">
        <v>95</v>
      </c>
      <c r="B74" s="28"/>
      <c r="C74" s="30" t="s">
        <v>96</v>
      </c>
      <c r="D74" s="89">
        <f>E74+F74+G74+H74</f>
        <v>0</v>
      </c>
      <c r="E74" s="89"/>
      <c r="F74" s="89"/>
      <c r="G74" s="89"/>
      <c r="H74" s="89"/>
    </row>
    <row r="75" spans="1:8" ht="15" customHeight="1">
      <c r="A75" s="35" t="s">
        <v>97</v>
      </c>
      <c r="B75" s="28">
        <v>223</v>
      </c>
      <c r="C75" s="30">
        <v>22300</v>
      </c>
      <c r="D75" s="91">
        <f>D76+D77+D78+D79+D80</f>
        <v>24.72</v>
      </c>
      <c r="E75" s="91">
        <f>E76+E77+E78+E79+E80</f>
        <v>6.18</v>
      </c>
      <c r="F75" s="91">
        <f>F76+F77+F78+F79+F80</f>
        <v>6.18</v>
      </c>
      <c r="G75" s="91">
        <f>G76+G77+G78+G79+G80</f>
        <v>6.18</v>
      </c>
      <c r="H75" s="91">
        <f>H76+H77+H78+H79+H80</f>
        <v>6.18</v>
      </c>
    </row>
    <row r="76" spans="1:8" hidden="1">
      <c r="A76" s="29" t="s">
        <v>98</v>
      </c>
      <c r="B76" s="28"/>
      <c r="C76" s="30">
        <v>22301</v>
      </c>
      <c r="D76" s="89">
        <f>E76+F76+G76+H76</f>
        <v>0</v>
      </c>
      <c r="E76" s="89"/>
      <c r="F76" s="89"/>
      <c r="G76" s="89"/>
      <c r="H76" s="89"/>
    </row>
    <row r="77" spans="1:8" hidden="1">
      <c r="A77" s="29" t="s">
        <v>99</v>
      </c>
      <c r="B77" s="28"/>
      <c r="C77" s="30">
        <v>22302</v>
      </c>
      <c r="D77" s="89">
        <f>E77+F77+G77+H77</f>
        <v>0</v>
      </c>
      <c r="E77" s="89"/>
      <c r="F77" s="89"/>
      <c r="G77" s="89"/>
      <c r="H77" s="89"/>
    </row>
    <row r="78" spans="1:8" hidden="1">
      <c r="A78" s="29" t="s">
        <v>100</v>
      </c>
      <c r="B78" s="28"/>
      <c r="C78" s="30">
        <v>22303</v>
      </c>
      <c r="D78" s="89">
        <f>E78+F78+G78+H78</f>
        <v>0</v>
      </c>
      <c r="E78" s="89"/>
      <c r="F78" s="89"/>
      <c r="G78" s="89"/>
      <c r="H78" s="89"/>
    </row>
    <row r="79" spans="1:8" ht="19.5" customHeight="1">
      <c r="A79" s="29" t="s">
        <v>101</v>
      </c>
      <c r="B79" s="28"/>
      <c r="C79" s="30">
        <v>22304</v>
      </c>
      <c r="D79" s="89">
        <f>E79+F79+G79+H79</f>
        <v>24.72</v>
      </c>
      <c r="E79" s="89">
        <f>4.326+1.854</f>
        <v>6.18</v>
      </c>
      <c r="F79" s="89">
        <f>4.326+1.854</f>
        <v>6.18</v>
      </c>
      <c r="G79" s="89">
        <f t="shared" ref="G79:H79" si="1">4.326+1.854</f>
        <v>6.18</v>
      </c>
      <c r="H79" s="89">
        <f t="shared" si="1"/>
        <v>6.18</v>
      </c>
    </row>
    <row r="80" spans="1:8" hidden="1">
      <c r="A80" s="29" t="s">
        <v>89</v>
      </c>
      <c r="B80" s="28"/>
      <c r="C80" s="30" t="s">
        <v>102</v>
      </c>
      <c r="D80" s="89">
        <f>E80+F80+G80+H80</f>
        <v>0</v>
      </c>
      <c r="E80" s="89"/>
      <c r="F80" s="89"/>
      <c r="G80" s="89"/>
      <c r="H80" s="89"/>
    </row>
    <row r="81" spans="1:8">
      <c r="A81" s="35" t="s">
        <v>103</v>
      </c>
      <c r="B81" s="28">
        <v>224</v>
      </c>
      <c r="C81" s="30">
        <v>22400</v>
      </c>
      <c r="D81" s="91">
        <f>D82+D83+D84+D85</f>
        <v>0</v>
      </c>
      <c r="E81" s="91">
        <f>E82+E83+E84+E85</f>
        <v>0</v>
      </c>
      <c r="F81" s="91">
        <f>F82+F83+F84+F85</f>
        <v>0</v>
      </c>
      <c r="G81" s="91">
        <f>G82+G83+G84+G85</f>
        <v>0</v>
      </c>
      <c r="H81" s="91">
        <f>H82+H83+H84+H85</f>
        <v>0</v>
      </c>
    </row>
    <row r="82" spans="1:8">
      <c r="A82" s="29" t="s">
        <v>104</v>
      </c>
      <c r="B82" s="28"/>
      <c r="C82" s="30">
        <v>22401</v>
      </c>
      <c r="D82" s="89">
        <f>E82+F82+G82+H82</f>
        <v>0</v>
      </c>
      <c r="E82" s="89"/>
      <c r="F82" s="89"/>
      <c r="G82" s="89"/>
      <c r="H82" s="89"/>
    </row>
    <row r="83" spans="1:8" ht="14.25" customHeight="1">
      <c r="A83" s="29" t="s">
        <v>105</v>
      </c>
      <c r="B83" s="28"/>
      <c r="C83" s="30">
        <v>22402</v>
      </c>
      <c r="D83" s="89">
        <f>E83+F83+G83+H83</f>
        <v>0</v>
      </c>
      <c r="E83" s="89"/>
      <c r="F83" s="89"/>
      <c r="G83" s="89"/>
      <c r="H83" s="89"/>
    </row>
    <row r="84" spans="1:8" hidden="1">
      <c r="A84" s="29" t="s">
        <v>106</v>
      </c>
      <c r="B84" s="28"/>
      <c r="C84" s="30">
        <v>22403</v>
      </c>
      <c r="D84" s="89">
        <f>E84+F84+G84+H84</f>
        <v>0</v>
      </c>
      <c r="E84" s="89"/>
      <c r="F84" s="89"/>
      <c r="G84" s="89"/>
      <c r="H84" s="89"/>
    </row>
    <row r="85" spans="1:8" hidden="1">
      <c r="A85" s="29" t="s">
        <v>89</v>
      </c>
      <c r="B85" s="28"/>
      <c r="C85" s="30" t="s">
        <v>107</v>
      </c>
      <c r="D85" s="89">
        <f>E85+F85+G85+H85</f>
        <v>0</v>
      </c>
      <c r="E85" s="89"/>
      <c r="F85" s="89"/>
      <c r="G85" s="89"/>
      <c r="H85" s="89"/>
    </row>
    <row r="86" spans="1:8" ht="15" customHeight="1">
      <c r="A86" s="35" t="s">
        <v>108</v>
      </c>
      <c r="B86" s="28">
        <v>225</v>
      </c>
      <c r="C86" s="30">
        <v>22500</v>
      </c>
      <c r="D86" s="93">
        <f>D87+D88+D89+D90+D91+D92+D93+D94</f>
        <v>3.6</v>
      </c>
      <c r="E86" s="91">
        <f>E87+E88+E89+E90+E91+E92+E93+E94</f>
        <v>0.4</v>
      </c>
      <c r="F86" s="91">
        <f>F87+F88+F89+F90+F91+F92+F93+F94</f>
        <v>0.4</v>
      </c>
      <c r="G86" s="91">
        <f>G87+G88+G89+G90+G91+G92+G93+G94</f>
        <v>0.4</v>
      </c>
      <c r="H86" s="91">
        <f>H87+H88+H89+H90+H91+H92+H93+H94</f>
        <v>2.4</v>
      </c>
    </row>
    <row r="87" spans="1:8" ht="30" hidden="1">
      <c r="A87" s="29" t="s">
        <v>109</v>
      </c>
      <c r="B87" s="28"/>
      <c r="C87" s="30">
        <v>22501</v>
      </c>
      <c r="D87" s="89">
        <f>E87+F87+G87+H87</f>
        <v>0</v>
      </c>
      <c r="E87" s="89"/>
      <c r="F87" s="89"/>
      <c r="G87" s="89"/>
      <c r="H87" s="89"/>
    </row>
    <row r="88" spans="1:8">
      <c r="A88" s="29" t="s">
        <v>324</v>
      </c>
      <c r="B88" s="28"/>
      <c r="C88" s="30">
        <v>22502</v>
      </c>
      <c r="D88" s="89">
        <f t="shared" ref="D88:D94" si="2">E88+F88+G88+H88</f>
        <v>2</v>
      </c>
      <c r="E88" s="89"/>
      <c r="F88" s="89"/>
      <c r="G88" s="89"/>
      <c r="H88" s="89">
        <v>2</v>
      </c>
    </row>
    <row r="89" spans="1:8" hidden="1">
      <c r="A89" s="29" t="s">
        <v>111</v>
      </c>
      <c r="B89" s="28"/>
      <c r="C89" s="30">
        <v>22503</v>
      </c>
      <c r="D89" s="89">
        <f t="shared" si="2"/>
        <v>0</v>
      </c>
      <c r="E89" s="89"/>
      <c r="F89" s="89"/>
      <c r="G89" s="89"/>
      <c r="H89" s="89"/>
    </row>
    <row r="90" spans="1:8">
      <c r="A90" s="29" t="s">
        <v>323</v>
      </c>
      <c r="B90" s="28"/>
      <c r="C90" s="30">
        <v>22504</v>
      </c>
      <c r="D90" s="89">
        <f t="shared" si="2"/>
        <v>1.6</v>
      </c>
      <c r="E90" s="89">
        <v>0.4</v>
      </c>
      <c r="F90" s="89">
        <v>0.4</v>
      </c>
      <c r="G90" s="89">
        <v>0.4</v>
      </c>
      <c r="H90" s="89">
        <v>0.4</v>
      </c>
    </row>
    <row r="91" spans="1:8" hidden="1">
      <c r="A91" s="29" t="s">
        <v>325</v>
      </c>
      <c r="B91" s="28"/>
      <c r="C91" s="30">
        <v>22505</v>
      </c>
      <c r="D91" s="89">
        <f t="shared" si="2"/>
        <v>0</v>
      </c>
      <c r="E91" s="89"/>
      <c r="F91" s="89"/>
      <c r="G91" s="89"/>
      <c r="H91" s="89"/>
    </row>
    <row r="92" spans="1:8" ht="30" hidden="1">
      <c r="A92" s="29" t="s">
        <v>114</v>
      </c>
      <c r="B92" s="28"/>
      <c r="C92" s="30">
        <v>22506</v>
      </c>
      <c r="D92" s="89">
        <f t="shared" si="2"/>
        <v>0</v>
      </c>
      <c r="E92" s="89"/>
      <c r="F92" s="89"/>
      <c r="G92" s="89"/>
      <c r="H92" s="89"/>
    </row>
    <row r="93" spans="1:8" ht="45" hidden="1">
      <c r="A93" s="29" t="s">
        <v>115</v>
      </c>
      <c r="B93" s="28"/>
      <c r="C93" s="30">
        <v>22507</v>
      </c>
      <c r="D93" s="89">
        <f t="shared" si="2"/>
        <v>0</v>
      </c>
      <c r="E93" s="89"/>
      <c r="F93" s="89"/>
      <c r="G93" s="89"/>
      <c r="H93" s="89"/>
    </row>
    <row r="94" spans="1:8">
      <c r="A94" s="29" t="s">
        <v>89</v>
      </c>
      <c r="B94" s="28"/>
      <c r="C94" s="30" t="s">
        <v>116</v>
      </c>
      <c r="D94" s="89">
        <f t="shared" si="2"/>
        <v>0</v>
      </c>
      <c r="E94" s="89"/>
      <c r="F94" s="89"/>
      <c r="G94" s="89"/>
      <c r="H94" s="89"/>
    </row>
    <row r="95" spans="1:8">
      <c r="A95" s="35" t="s">
        <v>117</v>
      </c>
      <c r="B95" s="28">
        <v>226</v>
      </c>
      <c r="C95" s="30">
        <v>22600</v>
      </c>
      <c r="D95" s="91">
        <f>D96+D97+D98+D99+D100+D101+D103+D104+D105+D109+D102+D106+D107+D108</f>
        <v>173.67000000000002</v>
      </c>
      <c r="E95" s="91">
        <f>E96+E97+E98+E99+E100+E101+E103+E104+E105+E109+E102+E106+E107+E108</f>
        <v>67.717500000000001</v>
      </c>
      <c r="F95" s="91">
        <f>F96+F97+F98+F99+F100+F101+F103+F104+F105+F109</f>
        <v>33.317500000000003</v>
      </c>
      <c r="G95" s="91">
        <f>G96+G97+G98+G99+G100+G101+G103+G104+G105+G109</f>
        <v>36.317500000000003</v>
      </c>
      <c r="H95" s="91">
        <f>H96+H97+H98+H99+H100+H101+H103+H104+H105+H109</f>
        <v>36.317500000000003</v>
      </c>
    </row>
    <row r="96" spans="1:8" ht="18" customHeight="1">
      <c r="A96" s="29" t="s">
        <v>291</v>
      </c>
      <c r="B96" s="28"/>
      <c r="C96" s="30">
        <v>22601</v>
      </c>
      <c r="D96" s="89">
        <f>E96+F96+G96+H96</f>
        <v>1</v>
      </c>
      <c r="E96" s="89"/>
      <c r="F96" s="89"/>
      <c r="G96" s="89"/>
      <c r="H96" s="89">
        <v>1</v>
      </c>
    </row>
    <row r="97" spans="1:10" ht="0.75" hidden="1" customHeight="1">
      <c r="A97" s="109" t="s">
        <v>335</v>
      </c>
      <c r="B97" s="28"/>
      <c r="C97" s="30">
        <v>22602</v>
      </c>
      <c r="D97" s="89">
        <f t="shared" ref="D97:D108" si="3">E97+F97+G97+H97</f>
        <v>0</v>
      </c>
      <c r="E97" s="89"/>
      <c r="F97" s="89"/>
      <c r="G97" s="89"/>
      <c r="H97" s="89"/>
    </row>
    <row r="98" spans="1:10">
      <c r="A98" s="112" t="s">
        <v>336</v>
      </c>
      <c r="B98" s="28"/>
      <c r="C98" s="30">
        <v>22603</v>
      </c>
      <c r="D98" s="89">
        <f t="shared" si="3"/>
        <v>1</v>
      </c>
      <c r="E98" s="89"/>
      <c r="F98" s="89"/>
      <c r="G98" s="89">
        <v>1</v>
      </c>
      <c r="H98" s="89"/>
      <c r="I98" s="115"/>
    </row>
    <row r="99" spans="1:10">
      <c r="A99" s="29" t="s">
        <v>243</v>
      </c>
      <c r="B99" s="28"/>
      <c r="C99" s="30">
        <v>22604</v>
      </c>
      <c r="D99" s="89">
        <f t="shared" si="3"/>
        <v>2</v>
      </c>
      <c r="E99" s="89"/>
      <c r="F99" s="89"/>
      <c r="G99" s="89"/>
      <c r="H99" s="89">
        <v>2</v>
      </c>
    </row>
    <row r="100" spans="1:10" ht="30" hidden="1">
      <c r="A100" s="29" t="s">
        <v>292</v>
      </c>
      <c r="B100" s="28"/>
      <c r="C100" s="30">
        <v>22605</v>
      </c>
      <c r="D100" s="89">
        <f t="shared" si="3"/>
        <v>0</v>
      </c>
      <c r="E100" s="89"/>
      <c r="F100" s="89"/>
      <c r="G100" s="89"/>
      <c r="H100" s="89"/>
      <c r="I100" s="115"/>
    </row>
    <row r="101" spans="1:10">
      <c r="A101" s="113" t="s">
        <v>339</v>
      </c>
      <c r="B101" s="28"/>
      <c r="C101" s="30">
        <v>22606</v>
      </c>
      <c r="D101" s="89">
        <f t="shared" si="3"/>
        <v>1</v>
      </c>
      <c r="E101" s="89"/>
      <c r="F101" s="89"/>
      <c r="G101" s="89">
        <v>1</v>
      </c>
      <c r="H101" s="89"/>
      <c r="J101" s="80"/>
    </row>
    <row r="102" spans="1:10" ht="33" customHeight="1">
      <c r="A102" s="114" t="s">
        <v>340</v>
      </c>
      <c r="B102" s="28"/>
      <c r="C102" s="30" t="s">
        <v>341</v>
      </c>
      <c r="D102" s="89">
        <f t="shared" si="3"/>
        <v>3</v>
      </c>
      <c r="E102" s="89">
        <v>3</v>
      </c>
      <c r="F102" s="89"/>
      <c r="G102" s="89"/>
      <c r="H102" s="89"/>
      <c r="J102" s="80"/>
    </row>
    <row r="103" spans="1:10">
      <c r="A103" s="109" t="s">
        <v>338</v>
      </c>
      <c r="B103" s="28"/>
      <c r="C103" s="30" t="s">
        <v>342</v>
      </c>
      <c r="D103" s="89">
        <f t="shared" si="3"/>
        <v>1</v>
      </c>
      <c r="E103" s="89">
        <v>1</v>
      </c>
      <c r="F103" s="89"/>
      <c r="G103" s="89"/>
      <c r="H103" s="89"/>
    </row>
    <row r="104" spans="1:10" ht="45">
      <c r="A104" s="29" t="s">
        <v>295</v>
      </c>
      <c r="B104" s="28"/>
      <c r="C104" s="30" t="s">
        <v>127</v>
      </c>
      <c r="D104" s="89">
        <f t="shared" si="3"/>
        <v>1</v>
      </c>
      <c r="E104" s="89"/>
      <c r="F104" s="89"/>
      <c r="G104" s="89">
        <v>1</v>
      </c>
      <c r="H104" s="89"/>
      <c r="I104" s="115"/>
    </row>
    <row r="105" spans="1:10">
      <c r="A105" s="29" t="s">
        <v>311</v>
      </c>
      <c r="B105" s="28"/>
      <c r="C105" s="30" t="s">
        <v>343</v>
      </c>
      <c r="D105" s="89">
        <f t="shared" si="3"/>
        <v>1.7999999999999998</v>
      </c>
      <c r="E105" s="89"/>
      <c r="F105" s="89">
        <v>0.6</v>
      </c>
      <c r="G105" s="89">
        <v>0.6</v>
      </c>
      <c r="H105" s="89">
        <v>0.6</v>
      </c>
    </row>
    <row r="106" spans="1:10">
      <c r="A106" s="114" t="s">
        <v>344</v>
      </c>
      <c r="B106" s="28"/>
      <c r="C106" s="30"/>
      <c r="D106" s="89">
        <f t="shared" si="3"/>
        <v>30</v>
      </c>
      <c r="E106" s="89">
        <v>30</v>
      </c>
      <c r="F106" s="89"/>
      <c r="G106" s="89"/>
      <c r="H106" s="89"/>
    </row>
    <row r="107" spans="1:10" ht="14.25" customHeight="1">
      <c r="A107" s="119" t="s">
        <v>353</v>
      </c>
      <c r="B107" s="28"/>
      <c r="C107" s="30"/>
      <c r="D107" s="89">
        <f t="shared" si="3"/>
        <v>1</v>
      </c>
      <c r="E107" s="89">
        <v>1</v>
      </c>
      <c r="F107" s="89"/>
      <c r="G107" s="89"/>
      <c r="H107" s="89"/>
    </row>
    <row r="108" spans="1:10" hidden="1">
      <c r="A108" s="116" t="s">
        <v>345</v>
      </c>
      <c r="B108" s="28"/>
      <c r="C108" s="30"/>
      <c r="D108" s="89">
        <f t="shared" si="3"/>
        <v>0</v>
      </c>
      <c r="E108" s="89"/>
      <c r="F108" s="89"/>
      <c r="G108" s="89"/>
      <c r="H108" s="89"/>
    </row>
    <row r="109" spans="1:10">
      <c r="A109" s="29" t="s">
        <v>337</v>
      </c>
      <c r="B109" s="28"/>
      <c r="C109" s="30" t="s">
        <v>129</v>
      </c>
      <c r="D109" s="94">
        <f>E109+F109+G109+H109</f>
        <v>130.87</v>
      </c>
      <c r="E109" s="89">
        <v>32.717500000000001</v>
      </c>
      <c r="F109" s="89">
        <v>32.717500000000001</v>
      </c>
      <c r="G109" s="89">
        <v>32.717500000000001</v>
      </c>
      <c r="H109" s="89">
        <v>32.717500000000001</v>
      </c>
    </row>
    <row r="110" spans="1:10">
      <c r="A110" s="33" t="s">
        <v>130</v>
      </c>
      <c r="B110" s="23">
        <v>230</v>
      </c>
      <c r="C110" s="34">
        <v>23000</v>
      </c>
      <c r="D110" s="89">
        <f>D111+D112</f>
        <v>0</v>
      </c>
      <c r="E110" s="89">
        <f>E111+E112</f>
        <v>0</v>
      </c>
      <c r="F110" s="89">
        <f>F111+F112</f>
        <v>0</v>
      </c>
      <c r="G110" s="89">
        <f>G111+G112</f>
        <v>0</v>
      </c>
      <c r="H110" s="89">
        <f>H111+H112</f>
        <v>0</v>
      </c>
    </row>
    <row r="111" spans="1:10">
      <c r="A111" s="35" t="s">
        <v>131</v>
      </c>
      <c r="B111" s="28">
        <v>231</v>
      </c>
      <c r="C111" s="30">
        <v>23100</v>
      </c>
      <c r="D111" s="89">
        <f>E111+F111+G111+H111</f>
        <v>0</v>
      </c>
      <c r="E111" s="89"/>
      <c r="F111" s="89"/>
      <c r="G111" s="89"/>
      <c r="H111" s="89"/>
    </row>
    <row r="112" spans="1:10">
      <c r="A112" s="35" t="s">
        <v>132</v>
      </c>
      <c r="B112" s="28">
        <v>232</v>
      </c>
      <c r="C112" s="30">
        <v>23200</v>
      </c>
      <c r="D112" s="89">
        <f>E112+F112+G112+H112</f>
        <v>0</v>
      </c>
      <c r="E112" s="89"/>
      <c r="F112" s="89"/>
      <c r="G112" s="89"/>
      <c r="H112" s="89"/>
    </row>
    <row r="113" spans="1:8" ht="15.75" customHeight="1">
      <c r="A113" s="33" t="s">
        <v>133</v>
      </c>
      <c r="B113" s="23">
        <v>240</v>
      </c>
      <c r="C113" s="34">
        <v>24000</v>
      </c>
      <c r="D113" s="89">
        <f>D114+D115</f>
        <v>0</v>
      </c>
      <c r="E113" s="89">
        <f>E114+E115</f>
        <v>0</v>
      </c>
      <c r="F113" s="89">
        <f>F114+F115</f>
        <v>0</v>
      </c>
      <c r="G113" s="89">
        <f>G114+G115</f>
        <v>0</v>
      </c>
      <c r="H113" s="89">
        <f>H114+H115</f>
        <v>0</v>
      </c>
    </row>
    <row r="114" spans="1:8" ht="31.5">
      <c r="A114" s="35" t="s">
        <v>134</v>
      </c>
      <c r="B114" s="28">
        <v>241</v>
      </c>
      <c r="C114" s="30">
        <v>24100</v>
      </c>
      <c r="D114" s="89"/>
      <c r="E114" s="89"/>
      <c r="F114" s="89"/>
      <c r="G114" s="89"/>
      <c r="H114" s="89"/>
    </row>
    <row r="115" spans="1:8" ht="30" customHeight="1">
      <c r="A115" s="35" t="s">
        <v>135</v>
      </c>
      <c r="B115" s="28">
        <v>242</v>
      </c>
      <c r="C115" s="30">
        <v>24200</v>
      </c>
      <c r="D115" s="89">
        <f>E115+F115+G115+H115</f>
        <v>0</v>
      </c>
      <c r="E115" s="89"/>
      <c r="F115" s="89"/>
      <c r="G115" s="89"/>
      <c r="H115" s="89"/>
    </row>
    <row r="116" spans="1:8">
      <c r="A116" s="33" t="s">
        <v>136</v>
      </c>
      <c r="B116" s="23">
        <v>250</v>
      </c>
      <c r="C116" s="34" t="s">
        <v>137</v>
      </c>
      <c r="D116" s="89">
        <f>D117+D118+D119</f>
        <v>0</v>
      </c>
      <c r="E116" s="89">
        <f>E117+E118+E119</f>
        <v>0</v>
      </c>
      <c r="F116" s="89">
        <f>F117+F118+F119</f>
        <v>0</v>
      </c>
      <c r="G116" s="89">
        <f>G117+G118+G119</f>
        <v>0</v>
      </c>
      <c r="H116" s="89">
        <f>H117+H118+H119</f>
        <v>0</v>
      </c>
    </row>
    <row r="117" spans="1:8">
      <c r="A117" s="35" t="s">
        <v>138</v>
      </c>
      <c r="B117" s="28">
        <v>251</v>
      </c>
      <c r="C117" s="30" t="s">
        <v>139</v>
      </c>
      <c r="D117" s="89">
        <f>E117+F117+G117+H117</f>
        <v>0</v>
      </c>
      <c r="E117" s="89"/>
      <c r="F117" s="89"/>
      <c r="G117" s="89"/>
      <c r="H117" s="89"/>
    </row>
    <row r="118" spans="1:8" ht="31.5">
      <c r="A118" s="35" t="s">
        <v>140</v>
      </c>
      <c r="B118" s="28">
        <v>252</v>
      </c>
      <c r="C118" s="30" t="s">
        <v>141</v>
      </c>
      <c r="D118" s="89">
        <f>E118+F118+G118+H118</f>
        <v>0</v>
      </c>
      <c r="E118" s="89"/>
      <c r="F118" s="89"/>
      <c r="G118" s="89"/>
      <c r="H118" s="89"/>
    </row>
    <row r="119" spans="1:8">
      <c r="A119" s="35" t="s">
        <v>142</v>
      </c>
      <c r="B119" s="28">
        <v>253</v>
      </c>
      <c r="C119" s="30" t="s">
        <v>143</v>
      </c>
      <c r="D119" s="89">
        <f>E119+F119+G119+H119</f>
        <v>0</v>
      </c>
      <c r="E119" s="89"/>
      <c r="F119" s="89"/>
      <c r="G119" s="89"/>
      <c r="H119" s="89"/>
    </row>
    <row r="120" spans="1:8">
      <c r="A120" s="33" t="s">
        <v>144</v>
      </c>
      <c r="B120" s="23">
        <v>260</v>
      </c>
      <c r="C120" s="34">
        <v>26000</v>
      </c>
      <c r="D120" s="89">
        <f>D121+D122+D124</f>
        <v>0</v>
      </c>
      <c r="E120" s="89">
        <f>E121+E122+E124</f>
        <v>0</v>
      </c>
      <c r="F120" s="89">
        <f>F121+F122+F124</f>
        <v>0</v>
      </c>
      <c r="G120" s="89">
        <f>G121+G122+G124</f>
        <v>0</v>
      </c>
      <c r="H120" s="89">
        <f>H121+H122+H124</f>
        <v>0</v>
      </c>
    </row>
    <row r="121" spans="1:8" ht="31.5">
      <c r="A121" s="35" t="s">
        <v>145</v>
      </c>
      <c r="B121" s="28">
        <v>261</v>
      </c>
      <c r="C121" s="30">
        <v>26100</v>
      </c>
      <c r="D121" s="89">
        <f>E121+F121+G121+H121</f>
        <v>0</v>
      </c>
      <c r="E121" s="89"/>
      <c r="F121" s="89"/>
      <c r="G121" s="89"/>
      <c r="H121" s="89"/>
    </row>
    <row r="122" spans="1:8">
      <c r="A122" s="35" t="s">
        <v>146</v>
      </c>
      <c r="B122" s="28">
        <v>262</v>
      </c>
      <c r="C122" s="30">
        <v>26200</v>
      </c>
      <c r="D122" s="94">
        <f>E122+F122+G122+H122</f>
        <v>0</v>
      </c>
      <c r="E122" s="89"/>
      <c r="F122" s="89"/>
      <c r="G122" s="89"/>
      <c r="H122" s="89"/>
    </row>
    <row r="123" spans="1:8">
      <c r="A123" s="29" t="s">
        <v>147</v>
      </c>
      <c r="B123" s="28"/>
      <c r="C123" s="30">
        <v>26201</v>
      </c>
      <c r="D123" s="89">
        <f>E123+F123+G123+H123</f>
        <v>0</v>
      </c>
      <c r="E123" s="89"/>
      <c r="F123" s="89"/>
      <c r="G123" s="89"/>
      <c r="H123" s="89"/>
    </row>
    <row r="124" spans="1:8" ht="31.5">
      <c r="A124" s="35" t="s">
        <v>148</v>
      </c>
      <c r="B124" s="28">
        <v>263</v>
      </c>
      <c r="C124" s="30" t="s">
        <v>149</v>
      </c>
      <c r="D124" s="89">
        <f>E124+F124+G124+H124</f>
        <v>0</v>
      </c>
      <c r="E124" s="89"/>
      <c r="F124" s="89"/>
      <c r="G124" s="89"/>
      <c r="H124" s="89"/>
    </row>
    <row r="125" spans="1:8">
      <c r="A125" s="33" t="s">
        <v>150</v>
      </c>
      <c r="B125" s="23">
        <v>290</v>
      </c>
      <c r="C125" s="34">
        <v>29000</v>
      </c>
      <c r="D125" s="89">
        <f>D126+D127+D128+D129+D130+D131+D132</f>
        <v>9.9400000000000013</v>
      </c>
      <c r="E125" s="89">
        <f>E126+E127+E128+E129+E130+E131+E132</f>
        <v>3.8</v>
      </c>
      <c r="F125" s="89">
        <f>F126+F127+F128+F129+F130+F131+F132</f>
        <v>2.25</v>
      </c>
      <c r="G125" s="89">
        <f>G126+G127+G128+G129+G130+G131+G132</f>
        <v>0.25</v>
      </c>
      <c r="H125" s="89">
        <f>H126+H127+H128+H129+H130+H131+H132</f>
        <v>3.64</v>
      </c>
    </row>
    <row r="126" spans="1:8" hidden="1">
      <c r="A126" s="29" t="s">
        <v>151</v>
      </c>
      <c r="B126" s="28"/>
      <c r="C126" s="30">
        <v>29001</v>
      </c>
      <c r="D126" s="94">
        <f>E126+F126+G126+H126</f>
        <v>0</v>
      </c>
      <c r="E126" s="89"/>
      <c r="F126" s="89"/>
      <c r="G126" s="89"/>
      <c r="H126" s="89"/>
    </row>
    <row r="127" spans="1:8">
      <c r="A127" s="29" t="s">
        <v>152</v>
      </c>
      <c r="B127" s="28"/>
      <c r="C127" s="30">
        <v>29002</v>
      </c>
      <c r="D127" s="94">
        <f t="shared" ref="D127:D132" si="4">E127+F127+G127+H127</f>
        <v>0.55000000000000004</v>
      </c>
      <c r="E127" s="89">
        <v>0.55000000000000004</v>
      </c>
      <c r="F127" s="89"/>
      <c r="G127" s="89"/>
      <c r="H127" s="89"/>
    </row>
    <row r="128" spans="1:8">
      <c r="A128" s="29" t="s">
        <v>153</v>
      </c>
      <c r="B128" s="28"/>
      <c r="C128" s="30">
        <v>29003</v>
      </c>
      <c r="D128" s="89">
        <f t="shared" si="4"/>
        <v>1</v>
      </c>
      <c r="E128" s="89">
        <v>1</v>
      </c>
      <c r="F128" s="89"/>
      <c r="G128" s="89"/>
      <c r="H128" s="89"/>
    </row>
    <row r="129" spans="1:8">
      <c r="A129" s="111" t="s">
        <v>334</v>
      </c>
      <c r="B129" s="28"/>
      <c r="C129" s="30">
        <v>29004</v>
      </c>
      <c r="D129" s="89">
        <f t="shared" si="4"/>
        <v>0.5</v>
      </c>
      <c r="E129" s="89">
        <v>0.25</v>
      </c>
      <c r="F129" s="89"/>
      <c r="G129" s="89">
        <v>0.25</v>
      </c>
      <c r="H129" s="89"/>
    </row>
    <row r="130" spans="1:8">
      <c r="A130" s="29" t="s">
        <v>155</v>
      </c>
      <c r="B130" s="28"/>
      <c r="C130" s="30">
        <v>29005</v>
      </c>
      <c r="D130" s="89">
        <f t="shared" si="4"/>
        <v>0.5</v>
      </c>
      <c r="E130" s="89"/>
      <c r="F130" s="89">
        <v>0.25</v>
      </c>
      <c r="G130" s="89"/>
      <c r="H130" s="89">
        <v>0.25</v>
      </c>
    </row>
    <row r="131" spans="1:8">
      <c r="A131" s="29" t="s">
        <v>327</v>
      </c>
      <c r="B131" s="28"/>
      <c r="C131" s="30" t="s">
        <v>157</v>
      </c>
      <c r="D131" s="89">
        <f t="shared" si="4"/>
        <v>7.3900000000000006</v>
      </c>
      <c r="E131" s="89">
        <v>2</v>
      </c>
      <c r="F131" s="89">
        <v>2</v>
      </c>
      <c r="G131" s="89"/>
      <c r="H131" s="89">
        <v>3.39</v>
      </c>
    </row>
    <row r="132" spans="1:8" hidden="1">
      <c r="A132" s="29" t="s">
        <v>158</v>
      </c>
      <c r="B132" s="28"/>
      <c r="C132" s="30" t="s">
        <v>159</v>
      </c>
      <c r="D132" s="89">
        <f t="shared" si="4"/>
        <v>0</v>
      </c>
      <c r="E132" s="89"/>
      <c r="F132" s="89"/>
      <c r="G132" s="89"/>
      <c r="H132" s="89"/>
    </row>
    <row r="133" spans="1:8">
      <c r="A133" s="74" t="s">
        <v>160</v>
      </c>
      <c r="B133" s="55">
        <v>300</v>
      </c>
      <c r="C133" s="54">
        <v>30000</v>
      </c>
      <c r="D133" s="94">
        <f>D134+D144+D143</f>
        <v>92.25</v>
      </c>
      <c r="E133" s="94">
        <f>E134+E144+E143</f>
        <v>5</v>
      </c>
      <c r="F133" s="94">
        <f>F134+F144+F143</f>
        <v>6.5</v>
      </c>
      <c r="G133" s="94">
        <f>G134+G144+G143</f>
        <v>60.64</v>
      </c>
      <c r="H133" s="94">
        <f>H134+H144+H143</f>
        <v>20.11</v>
      </c>
    </row>
    <row r="134" spans="1:8">
      <c r="A134" s="35" t="s">
        <v>161</v>
      </c>
      <c r="B134" s="28">
        <v>310</v>
      </c>
      <c r="C134" s="30">
        <v>31000</v>
      </c>
      <c r="D134" s="89">
        <f>D135+D136+D137+D138+D139+D140+D141+D142</f>
        <v>8</v>
      </c>
      <c r="E134" s="89">
        <f>E135+E136+E137+E138+E139+E140+E141+E142</f>
        <v>0</v>
      </c>
      <c r="F134" s="89">
        <f>F135+F136+F137+F138+F139+F140+F141+F142</f>
        <v>1.5</v>
      </c>
      <c r="G134" s="89">
        <f>G135+G136+G137+G138+G139+G140+G141+G142</f>
        <v>6.5</v>
      </c>
      <c r="H134" s="89">
        <f>H135+H136+H137+H138+H139+H140+H141+H142</f>
        <v>0</v>
      </c>
    </row>
    <row r="135" spans="1:8" hidden="1">
      <c r="A135" s="29" t="s">
        <v>162</v>
      </c>
      <c r="B135" s="28"/>
      <c r="C135" s="30">
        <v>31001</v>
      </c>
      <c r="D135" s="89">
        <f>E135+F135+G135+H135</f>
        <v>0</v>
      </c>
      <c r="E135" s="89"/>
      <c r="F135" s="89"/>
      <c r="G135" s="89"/>
      <c r="H135" s="89"/>
    </row>
    <row r="136" spans="1:8" ht="18" customHeight="1">
      <c r="A136" s="29" t="s">
        <v>163</v>
      </c>
      <c r="B136" s="28"/>
      <c r="C136" s="30">
        <v>31002</v>
      </c>
      <c r="D136" s="89">
        <f>E136+F136+G136+H136</f>
        <v>6.5</v>
      </c>
      <c r="E136" s="89"/>
      <c r="F136" s="89"/>
      <c r="G136" s="89">
        <f>1.5+5</f>
        <v>6.5</v>
      </c>
      <c r="H136" s="89"/>
    </row>
    <row r="137" spans="1:8" ht="30" hidden="1">
      <c r="A137" s="29" t="s">
        <v>164</v>
      </c>
      <c r="B137" s="28"/>
      <c r="C137" s="30">
        <v>31003</v>
      </c>
      <c r="D137" s="89">
        <f t="shared" ref="D137:D142" si="5">E137+F137+G137+H137</f>
        <v>0</v>
      </c>
      <c r="E137" s="89"/>
      <c r="F137" s="89"/>
      <c r="G137" s="89"/>
      <c r="H137" s="89"/>
    </row>
    <row r="138" spans="1:8" hidden="1">
      <c r="A138" s="29" t="s">
        <v>165</v>
      </c>
      <c r="B138" s="28"/>
      <c r="C138" s="30">
        <v>31004</v>
      </c>
      <c r="D138" s="89">
        <f t="shared" si="5"/>
        <v>0</v>
      </c>
      <c r="E138" s="89"/>
      <c r="F138" s="89"/>
      <c r="G138" s="89"/>
      <c r="H138" s="89"/>
    </row>
    <row r="139" spans="1:8" hidden="1">
      <c r="A139" s="29" t="s">
        <v>166</v>
      </c>
      <c r="B139" s="28"/>
      <c r="C139" s="30">
        <v>31005</v>
      </c>
      <c r="D139" s="89">
        <f t="shared" si="5"/>
        <v>0</v>
      </c>
      <c r="E139" s="89"/>
      <c r="F139" s="89"/>
      <c r="G139" s="89"/>
      <c r="H139" s="89"/>
    </row>
    <row r="140" spans="1:8" hidden="1">
      <c r="A140" s="29" t="s">
        <v>167</v>
      </c>
      <c r="B140" s="28"/>
      <c r="C140" s="30">
        <v>31006</v>
      </c>
      <c r="D140" s="89">
        <f t="shared" si="5"/>
        <v>0</v>
      </c>
      <c r="E140" s="89"/>
      <c r="F140" s="89"/>
      <c r="G140" s="89"/>
      <c r="H140" s="89"/>
    </row>
    <row r="141" spans="1:8" ht="17.25" customHeight="1">
      <c r="A141" s="29" t="s">
        <v>333</v>
      </c>
      <c r="B141" s="28"/>
      <c r="C141" s="30" t="s">
        <v>169</v>
      </c>
      <c r="D141" s="89">
        <f t="shared" si="5"/>
        <v>1.5</v>
      </c>
      <c r="E141" s="89"/>
      <c r="F141" s="89">
        <v>1.5</v>
      </c>
      <c r="G141" s="89"/>
      <c r="H141" s="89"/>
    </row>
    <row r="142" spans="1:8" hidden="1">
      <c r="A142" s="29" t="s">
        <v>170</v>
      </c>
      <c r="B142" s="28"/>
      <c r="C142" s="30" t="s">
        <v>171</v>
      </c>
      <c r="D142" s="89">
        <f t="shared" si="5"/>
        <v>0</v>
      </c>
      <c r="E142" s="89"/>
      <c r="F142" s="89"/>
      <c r="G142" s="89"/>
      <c r="H142" s="89"/>
    </row>
    <row r="143" spans="1:8">
      <c r="A143" s="35" t="s">
        <v>172</v>
      </c>
      <c r="B143" s="28">
        <v>320</v>
      </c>
      <c r="C143" s="30" t="s">
        <v>173</v>
      </c>
      <c r="D143" s="89"/>
      <c r="E143" s="89"/>
      <c r="F143" s="89"/>
      <c r="G143" s="89"/>
      <c r="H143" s="89"/>
    </row>
    <row r="144" spans="1:8">
      <c r="A144" s="35" t="s">
        <v>174</v>
      </c>
      <c r="B144" s="28">
        <v>340</v>
      </c>
      <c r="C144" s="30">
        <v>34000</v>
      </c>
      <c r="D144" s="89">
        <f>D145+D146+D147+D148+D149+D150+D151+D152+D153+D154+D155</f>
        <v>84.25</v>
      </c>
      <c r="E144" s="89">
        <f>E145+E146+E147+E148+E149+E150+E151+E152+E153+E154+E155</f>
        <v>5</v>
      </c>
      <c r="F144" s="89">
        <f>F145+F146+F147+F148+F149+F150+F151+F152+F153+F154+F155</f>
        <v>5</v>
      </c>
      <c r="G144" s="89">
        <f>G145+G146+G147+G148+G149+G150+G151+G152+G153+G154+G155</f>
        <v>54.14</v>
      </c>
      <c r="H144" s="89">
        <f>H145+H146+H147+H148+H149+H150+H151+H152+H153+H154+H155</f>
        <v>20.11</v>
      </c>
    </row>
    <row r="145" spans="1:9" ht="30">
      <c r="A145" s="29" t="s">
        <v>175</v>
      </c>
      <c r="B145" s="28"/>
      <c r="C145" s="30">
        <v>34001</v>
      </c>
      <c r="D145" s="94">
        <f>E145+F145+G145+H145</f>
        <v>8.14</v>
      </c>
      <c r="E145" s="89">
        <v>2</v>
      </c>
      <c r="F145" s="89">
        <v>2</v>
      </c>
      <c r="G145" s="89">
        <v>2.14</v>
      </c>
      <c r="H145" s="89">
        <v>2</v>
      </c>
    </row>
    <row r="146" spans="1:9">
      <c r="A146" s="29" t="s">
        <v>176</v>
      </c>
      <c r="B146" s="28"/>
      <c r="C146" s="30">
        <v>34002</v>
      </c>
      <c r="D146" s="89">
        <f t="shared" ref="D146:D161" si="6">E146+F146+G146+H146</f>
        <v>8</v>
      </c>
      <c r="E146" s="89">
        <v>2</v>
      </c>
      <c r="F146" s="89">
        <v>2</v>
      </c>
      <c r="G146" s="89">
        <v>2</v>
      </c>
      <c r="H146" s="89">
        <v>2</v>
      </c>
    </row>
    <row r="147" spans="1:9">
      <c r="A147" s="29" t="s">
        <v>177</v>
      </c>
      <c r="B147" s="28"/>
      <c r="C147" s="30">
        <v>34003</v>
      </c>
      <c r="D147" s="94">
        <f t="shared" si="6"/>
        <v>3</v>
      </c>
      <c r="E147" s="89"/>
      <c r="F147" s="89"/>
      <c r="G147" s="89">
        <v>3</v>
      </c>
      <c r="H147" s="89"/>
      <c r="I147" s="115"/>
    </row>
    <row r="148" spans="1:9" ht="30">
      <c r="A148" s="29" t="s">
        <v>178</v>
      </c>
      <c r="B148" s="28"/>
      <c r="C148" s="30">
        <v>34004</v>
      </c>
      <c r="D148" s="94">
        <f t="shared" si="6"/>
        <v>4</v>
      </c>
      <c r="E148" s="89">
        <v>1</v>
      </c>
      <c r="F148" s="89"/>
      <c r="G148" s="89">
        <v>3</v>
      </c>
      <c r="H148" s="89"/>
    </row>
    <row r="149" spans="1:9" ht="15" customHeight="1">
      <c r="A149" s="110" t="s">
        <v>332</v>
      </c>
      <c r="B149" s="28"/>
      <c r="C149" s="30">
        <v>34005</v>
      </c>
      <c r="D149" s="89">
        <f t="shared" si="6"/>
        <v>1</v>
      </c>
      <c r="E149" s="89"/>
      <c r="F149" s="89">
        <v>1</v>
      </c>
      <c r="G149" s="89"/>
      <c r="H149" s="89"/>
    </row>
    <row r="150" spans="1:9" hidden="1">
      <c r="A150" s="29" t="s">
        <v>346</v>
      </c>
      <c r="B150" s="28"/>
      <c r="C150" s="30">
        <v>34006</v>
      </c>
      <c r="D150" s="89">
        <f t="shared" si="6"/>
        <v>0</v>
      </c>
      <c r="E150" s="89"/>
      <c r="F150" s="89"/>
      <c r="G150" s="89"/>
      <c r="H150" s="89"/>
    </row>
    <row r="151" spans="1:9" hidden="1">
      <c r="A151" s="29" t="s">
        <v>312</v>
      </c>
      <c r="B151" s="28"/>
      <c r="C151" s="30">
        <v>34007</v>
      </c>
      <c r="D151" s="89">
        <f t="shared" si="6"/>
        <v>0</v>
      </c>
      <c r="E151" s="89"/>
      <c r="F151" s="89"/>
      <c r="G151" s="89"/>
      <c r="H151" s="89"/>
    </row>
    <row r="152" spans="1:9" ht="15" hidden="1" customHeight="1">
      <c r="A152" s="29" t="s">
        <v>313</v>
      </c>
      <c r="B152" s="28"/>
      <c r="C152" s="30">
        <v>34007</v>
      </c>
      <c r="D152" s="89">
        <f t="shared" si="6"/>
        <v>0</v>
      </c>
      <c r="E152" s="89"/>
      <c r="F152" s="89"/>
      <c r="G152" s="89"/>
      <c r="H152" s="89"/>
    </row>
    <row r="153" spans="1:9" hidden="1">
      <c r="A153" s="109" t="s">
        <v>331</v>
      </c>
      <c r="B153" s="28"/>
      <c r="C153" s="30" t="s">
        <v>184</v>
      </c>
      <c r="D153" s="89">
        <f t="shared" si="6"/>
        <v>0</v>
      </c>
      <c r="E153" s="89"/>
      <c r="F153" s="89"/>
      <c r="G153" s="89"/>
      <c r="H153" s="89"/>
    </row>
    <row r="154" spans="1:9">
      <c r="A154" s="110" t="s">
        <v>354</v>
      </c>
      <c r="B154" s="28"/>
      <c r="C154" s="30" t="s">
        <v>186</v>
      </c>
      <c r="D154" s="89">
        <f t="shared" si="6"/>
        <v>3</v>
      </c>
      <c r="E154" s="89"/>
      <c r="F154" s="89"/>
      <c r="G154" s="89">
        <v>3</v>
      </c>
      <c r="H154" s="89"/>
      <c r="I154" s="115"/>
    </row>
    <row r="155" spans="1:9">
      <c r="A155" s="29" t="s">
        <v>229</v>
      </c>
      <c r="B155" s="28"/>
      <c r="C155" s="30" t="s">
        <v>187</v>
      </c>
      <c r="D155" s="107">
        <f>E155+F155+G155+H155</f>
        <v>57.11</v>
      </c>
      <c r="E155" s="107"/>
      <c r="F155" s="107"/>
      <c r="G155" s="107">
        <v>41</v>
      </c>
      <c r="H155" s="107">
        <v>16.11</v>
      </c>
    </row>
    <row r="156" spans="1:9">
      <c r="A156" s="33" t="s">
        <v>188</v>
      </c>
      <c r="B156" s="23">
        <v>500</v>
      </c>
      <c r="C156" s="34" t="s">
        <v>189</v>
      </c>
      <c r="D156" s="89">
        <f>D157+D158</f>
        <v>0</v>
      </c>
      <c r="E156" s="89">
        <f>E157+E158</f>
        <v>0</v>
      </c>
      <c r="F156" s="89">
        <f>F157+F158</f>
        <v>0</v>
      </c>
      <c r="G156" s="89">
        <f>G157+G158</f>
        <v>0</v>
      </c>
      <c r="H156" s="89">
        <f>H157+H158</f>
        <v>0</v>
      </c>
    </row>
    <row r="157" spans="1:9">
      <c r="A157" s="44" t="s">
        <v>190</v>
      </c>
      <c r="B157" s="28">
        <v>530</v>
      </c>
      <c r="C157" s="30" t="s">
        <v>191</v>
      </c>
      <c r="D157" s="89">
        <f t="shared" si="6"/>
        <v>0</v>
      </c>
      <c r="E157" s="89"/>
      <c r="F157" s="89"/>
      <c r="G157" s="89"/>
      <c r="H157" s="89"/>
    </row>
    <row r="158" spans="1:9">
      <c r="A158" s="35" t="s">
        <v>192</v>
      </c>
      <c r="B158" s="28">
        <v>540</v>
      </c>
      <c r="C158" s="30" t="s">
        <v>193</v>
      </c>
      <c r="D158" s="89">
        <f t="shared" si="6"/>
        <v>0</v>
      </c>
      <c r="E158" s="89"/>
      <c r="F158" s="89"/>
      <c r="G158" s="89"/>
      <c r="H158" s="89"/>
    </row>
    <row r="159" spans="1:9">
      <c r="A159" s="33" t="s">
        <v>194</v>
      </c>
      <c r="B159" s="23">
        <v>600</v>
      </c>
      <c r="C159" s="34" t="s">
        <v>195</v>
      </c>
      <c r="D159" s="89">
        <f>D160+D161</f>
        <v>0</v>
      </c>
      <c r="E159" s="89">
        <f>E160+E161</f>
        <v>0</v>
      </c>
      <c r="F159" s="89">
        <f>F160+F161</f>
        <v>0</v>
      </c>
      <c r="G159" s="89">
        <f>G160+G161</f>
        <v>0</v>
      </c>
      <c r="H159" s="89">
        <f>H160+H161</f>
        <v>0</v>
      </c>
    </row>
    <row r="160" spans="1:9" ht="31.5">
      <c r="A160" s="35" t="s">
        <v>196</v>
      </c>
      <c r="B160" s="28">
        <v>620</v>
      </c>
      <c r="C160" s="30" t="s">
        <v>197</v>
      </c>
      <c r="D160" s="89">
        <f t="shared" si="6"/>
        <v>0</v>
      </c>
      <c r="E160" s="89"/>
      <c r="F160" s="89"/>
      <c r="G160" s="89"/>
      <c r="H160" s="89"/>
    </row>
    <row r="161" spans="1:9">
      <c r="A161" s="35" t="s">
        <v>198</v>
      </c>
      <c r="B161" s="45">
        <v>640</v>
      </c>
      <c r="C161" s="46" t="s">
        <v>199</v>
      </c>
      <c r="D161" s="89">
        <f t="shared" si="6"/>
        <v>0</v>
      </c>
      <c r="E161" s="95"/>
      <c r="F161" s="95"/>
      <c r="G161" s="95"/>
      <c r="H161" s="95"/>
    </row>
    <row r="162" spans="1:9">
      <c r="A162" s="47"/>
      <c r="B162" s="39"/>
      <c r="C162" s="48"/>
      <c r="D162" s="96"/>
      <c r="E162" s="96"/>
      <c r="F162" s="96"/>
      <c r="G162" s="96"/>
      <c r="H162" s="96"/>
    </row>
    <row r="163" spans="1:9">
      <c r="A163" s="49"/>
      <c r="B163" s="50"/>
      <c r="C163" s="51"/>
      <c r="D163" s="97"/>
      <c r="E163" s="97"/>
      <c r="F163" s="97"/>
      <c r="G163" s="97"/>
      <c r="H163" s="97"/>
    </row>
    <row r="164" spans="1:9" s="24" customFormat="1">
      <c r="A164" s="52" t="s">
        <v>200</v>
      </c>
      <c r="B164" s="53"/>
      <c r="C164" s="54" t="s">
        <v>29</v>
      </c>
      <c r="D164" s="92"/>
      <c r="E164" s="92"/>
      <c r="F164" s="92"/>
      <c r="G164" s="92"/>
      <c r="H164" s="92"/>
      <c r="I164" s="4"/>
    </row>
    <row r="165" spans="1:9">
      <c r="A165" s="33" t="s">
        <v>160</v>
      </c>
      <c r="B165" s="23">
        <v>300</v>
      </c>
      <c r="C165" s="34">
        <v>30000</v>
      </c>
      <c r="D165" s="89"/>
      <c r="E165" s="89"/>
      <c r="F165" s="89"/>
      <c r="G165" s="89"/>
      <c r="H165" s="89"/>
    </row>
    <row r="166" spans="1:9">
      <c r="A166" s="35" t="s">
        <v>201</v>
      </c>
      <c r="B166" s="28">
        <v>330</v>
      </c>
      <c r="C166" s="30" t="s">
        <v>202</v>
      </c>
      <c r="D166" s="89"/>
      <c r="E166" s="89"/>
      <c r="F166" s="89"/>
      <c r="G166" s="89"/>
      <c r="H166" s="89"/>
    </row>
    <row r="167" spans="1:9">
      <c r="A167" s="33" t="s">
        <v>57</v>
      </c>
      <c r="B167" s="23">
        <v>400</v>
      </c>
      <c r="C167" s="34" t="s">
        <v>58</v>
      </c>
      <c r="D167" s="89"/>
      <c r="E167" s="89"/>
      <c r="F167" s="89"/>
      <c r="G167" s="89"/>
      <c r="H167" s="89"/>
    </row>
    <row r="168" spans="1:9">
      <c r="A168" s="35" t="s">
        <v>59</v>
      </c>
      <c r="B168" s="28">
        <v>410</v>
      </c>
      <c r="C168" s="30" t="s">
        <v>60</v>
      </c>
      <c r="D168" s="89"/>
      <c r="E168" s="89"/>
      <c r="F168" s="89"/>
      <c r="G168" s="89"/>
      <c r="H168" s="89"/>
    </row>
    <row r="169" spans="1:9">
      <c r="A169" s="35" t="s">
        <v>203</v>
      </c>
      <c r="B169" s="28">
        <v>430</v>
      </c>
      <c r="C169" s="30" t="s">
        <v>204</v>
      </c>
      <c r="D169" s="89"/>
      <c r="E169" s="89"/>
      <c r="F169" s="89"/>
      <c r="G169" s="89"/>
      <c r="H169" s="89"/>
    </row>
    <row r="170" spans="1:9">
      <c r="A170" s="33" t="s">
        <v>188</v>
      </c>
      <c r="B170" s="23">
        <v>500</v>
      </c>
      <c r="C170" s="34" t="s">
        <v>189</v>
      </c>
      <c r="D170" s="89"/>
      <c r="E170" s="89"/>
      <c r="F170" s="89"/>
      <c r="G170" s="89"/>
      <c r="H170" s="89"/>
    </row>
    <row r="171" spans="1:9">
      <c r="A171" s="35" t="s">
        <v>205</v>
      </c>
      <c r="B171" s="28">
        <v>510</v>
      </c>
      <c r="C171" s="30" t="s">
        <v>206</v>
      </c>
      <c r="D171" s="89"/>
      <c r="E171" s="89"/>
      <c r="F171" s="89"/>
      <c r="G171" s="89"/>
      <c r="H171" s="89"/>
    </row>
    <row r="172" spans="1:9" ht="31.5">
      <c r="A172" s="35" t="s">
        <v>207</v>
      </c>
      <c r="B172" s="28">
        <v>520</v>
      </c>
      <c r="C172" s="30" t="s">
        <v>208</v>
      </c>
      <c r="D172" s="89"/>
      <c r="E172" s="89"/>
      <c r="F172" s="89"/>
      <c r="G172" s="89"/>
      <c r="H172" s="89"/>
    </row>
    <row r="173" spans="1:9" ht="14.25" customHeight="1">
      <c r="A173" s="35" t="s">
        <v>209</v>
      </c>
      <c r="B173" s="28">
        <v>530</v>
      </c>
      <c r="C173" s="30" t="s">
        <v>191</v>
      </c>
      <c r="D173" s="89"/>
      <c r="E173" s="89"/>
      <c r="F173" s="89"/>
      <c r="G173" s="89"/>
      <c r="H173" s="89"/>
    </row>
    <row r="174" spans="1:9">
      <c r="A174" s="35" t="s">
        <v>210</v>
      </c>
      <c r="B174" s="28">
        <v>550</v>
      </c>
      <c r="C174" s="30" t="s">
        <v>211</v>
      </c>
      <c r="D174" s="89"/>
      <c r="E174" s="89"/>
      <c r="F174" s="89"/>
      <c r="G174" s="89"/>
      <c r="H174" s="89"/>
    </row>
    <row r="175" spans="1:9">
      <c r="A175" s="33" t="s">
        <v>194</v>
      </c>
      <c r="B175" s="23">
        <v>600</v>
      </c>
      <c r="C175" s="34" t="s">
        <v>195</v>
      </c>
      <c r="D175" s="89"/>
      <c r="E175" s="89"/>
      <c r="F175" s="89"/>
      <c r="G175" s="89"/>
      <c r="H175" s="89"/>
    </row>
    <row r="176" spans="1:9">
      <c r="A176" s="35" t="s">
        <v>212</v>
      </c>
      <c r="B176" s="28">
        <v>610</v>
      </c>
      <c r="C176" s="30" t="s">
        <v>213</v>
      </c>
      <c r="D176" s="89"/>
      <c r="E176" s="89"/>
      <c r="F176" s="89"/>
      <c r="G176" s="89"/>
      <c r="H176" s="89"/>
    </row>
    <row r="177" spans="1:8" ht="31.5">
      <c r="A177" s="35" t="s">
        <v>196</v>
      </c>
      <c r="B177" s="28">
        <v>620</v>
      </c>
      <c r="C177" s="30" t="s">
        <v>197</v>
      </c>
      <c r="D177" s="89"/>
      <c r="E177" s="89"/>
      <c r="F177" s="89"/>
      <c r="G177" s="89"/>
      <c r="H177" s="89"/>
    </row>
    <row r="178" spans="1:8">
      <c r="A178" s="35" t="s">
        <v>214</v>
      </c>
      <c r="B178" s="45">
        <v>630</v>
      </c>
      <c r="C178" s="46" t="s">
        <v>215</v>
      </c>
      <c r="D178" s="95"/>
      <c r="E178" s="95"/>
      <c r="F178" s="95"/>
      <c r="G178" s="95"/>
      <c r="H178" s="95"/>
    </row>
    <row r="179" spans="1:8">
      <c r="A179" s="35" t="s">
        <v>216</v>
      </c>
      <c r="B179" s="45">
        <v>650</v>
      </c>
      <c r="C179" s="46" t="s">
        <v>217</v>
      </c>
      <c r="D179" s="95"/>
      <c r="E179" s="95"/>
      <c r="F179" s="95"/>
      <c r="G179" s="95"/>
      <c r="H179" s="95"/>
    </row>
    <row r="180" spans="1:8">
      <c r="A180" s="33" t="s">
        <v>218</v>
      </c>
      <c r="B180" s="23">
        <v>700</v>
      </c>
      <c r="C180" s="34" t="s">
        <v>219</v>
      </c>
      <c r="D180" s="89"/>
      <c r="E180" s="89"/>
      <c r="F180" s="89"/>
      <c r="G180" s="89"/>
      <c r="H180" s="89"/>
    </row>
    <row r="181" spans="1:8" ht="17.25" customHeight="1">
      <c r="A181" s="35" t="s">
        <v>220</v>
      </c>
      <c r="B181" s="28">
        <v>710</v>
      </c>
      <c r="C181" s="30" t="s">
        <v>221</v>
      </c>
      <c r="D181" s="89"/>
      <c r="E181" s="89"/>
      <c r="F181" s="89"/>
      <c r="G181" s="89"/>
      <c r="H181" s="89"/>
    </row>
    <row r="182" spans="1:8">
      <c r="A182" s="33" t="s">
        <v>222</v>
      </c>
      <c r="B182" s="23">
        <v>800</v>
      </c>
      <c r="C182" s="34" t="s">
        <v>223</v>
      </c>
      <c r="D182" s="89"/>
      <c r="E182" s="89"/>
      <c r="F182" s="89"/>
      <c r="G182" s="89"/>
      <c r="H182" s="89"/>
    </row>
    <row r="183" spans="1:8" ht="17.25" customHeight="1">
      <c r="A183" s="47" t="s">
        <v>224</v>
      </c>
      <c r="B183" s="39">
        <v>810</v>
      </c>
      <c r="C183" s="48" t="s">
        <v>225</v>
      </c>
      <c r="D183" s="96"/>
      <c r="E183" s="96"/>
      <c r="F183" s="96"/>
      <c r="G183" s="96"/>
      <c r="H183" s="96"/>
    </row>
    <row r="185" spans="1:8" hidden="1"/>
    <row r="186" spans="1:8">
      <c r="A186" s="1" t="s">
        <v>307</v>
      </c>
    </row>
    <row r="187" spans="1:8">
      <c r="A187" s="1" t="s">
        <v>226</v>
      </c>
    </row>
    <row r="189" spans="1:8">
      <c r="A189" s="1" t="s">
        <v>318</v>
      </c>
    </row>
    <row r="193" spans="1:1">
      <c r="A193" s="56"/>
    </row>
  </sheetData>
  <mergeCells count="7">
    <mergeCell ref="D26:D27"/>
    <mergeCell ref="A8:H8"/>
    <mergeCell ref="A9:H9"/>
    <mergeCell ref="A26:A27"/>
    <mergeCell ref="B26:B27"/>
    <mergeCell ref="C26:C27"/>
    <mergeCell ref="E26:H26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IV190"/>
  <sheetViews>
    <sheetView showGridLines="0" zoomScale="75" workbookViewId="0">
      <selection sqref="A1:H188"/>
    </sheetView>
  </sheetViews>
  <sheetFormatPr defaultRowHeight="15.75"/>
  <cols>
    <col min="1" max="1" width="67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348</v>
      </c>
    </row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350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302</v>
      </c>
      <c r="C14" s="6"/>
      <c r="D14" s="5"/>
      <c r="E14" s="5"/>
      <c r="F14" s="5"/>
      <c r="G14" s="10" t="s">
        <v>248</v>
      </c>
      <c r="H14" s="99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99">
        <v>171201001</v>
      </c>
    </row>
    <row r="16" spans="1:8">
      <c r="A16" s="1" t="s">
        <v>9</v>
      </c>
      <c r="B16" s="7" t="s">
        <v>283</v>
      </c>
      <c r="C16" s="8"/>
      <c r="D16" s="7"/>
      <c r="E16" s="7"/>
      <c r="F16" s="7"/>
      <c r="G16" s="10" t="s">
        <v>10</v>
      </c>
      <c r="H16" s="103" t="s">
        <v>282</v>
      </c>
    </row>
    <row r="17" spans="1:8">
      <c r="B17" s="7"/>
      <c r="C17" s="8"/>
      <c r="D17" s="7"/>
      <c r="E17" s="7"/>
      <c r="F17" s="7"/>
      <c r="G17" s="10"/>
      <c r="H17" s="103"/>
    </row>
    <row r="18" spans="1:8">
      <c r="A18" s="1" t="s">
        <v>11</v>
      </c>
      <c r="B18" s="7" t="s">
        <v>287</v>
      </c>
      <c r="C18" s="8"/>
      <c r="D18" s="8"/>
      <c r="E18" s="7"/>
      <c r="F18" s="7"/>
      <c r="G18" s="10" t="s">
        <v>12</v>
      </c>
      <c r="H18" s="103" t="s">
        <v>230</v>
      </c>
    </row>
    <row r="19" spans="1:8">
      <c r="B19" s="7"/>
      <c r="C19" s="8"/>
      <c r="D19" s="7"/>
      <c r="E19" s="7"/>
      <c r="F19" s="7"/>
      <c r="G19" s="10"/>
      <c r="H19" s="103"/>
    </row>
    <row r="20" spans="1:8">
      <c r="A20" s="1" t="s">
        <v>13</v>
      </c>
      <c r="B20" s="69" t="s">
        <v>240</v>
      </c>
      <c r="C20" s="8"/>
      <c r="D20" s="7"/>
      <c r="E20" s="7"/>
      <c r="F20" s="7"/>
      <c r="G20" s="10" t="s">
        <v>14</v>
      </c>
      <c r="H20" s="103" t="s">
        <v>319</v>
      </c>
    </row>
    <row r="21" spans="1:8">
      <c r="B21" s="7"/>
      <c r="C21" s="8"/>
      <c r="D21" s="7"/>
      <c r="E21" s="7"/>
      <c r="F21" s="7"/>
      <c r="G21" s="10"/>
      <c r="H21" s="103"/>
    </row>
    <row r="22" spans="1:8">
      <c r="A22" s="1" t="s">
        <v>15</v>
      </c>
      <c r="B22" s="69" t="s">
        <v>233</v>
      </c>
      <c r="C22" s="8"/>
      <c r="D22" s="7"/>
      <c r="E22" s="7"/>
      <c r="F22" s="7"/>
      <c r="G22" s="10" t="s">
        <v>16</v>
      </c>
      <c r="H22" s="103" t="s">
        <v>233</v>
      </c>
    </row>
    <row r="23" spans="1:8">
      <c r="B23" s="7"/>
      <c r="C23" s="8"/>
      <c r="D23" s="7"/>
      <c r="E23" s="7"/>
      <c r="F23" s="7"/>
      <c r="G23" s="10"/>
      <c r="H23" s="103"/>
    </row>
    <row r="24" spans="1:8">
      <c r="B24" s="4"/>
      <c r="C24" s="12"/>
      <c r="D24" s="4"/>
      <c r="E24" s="4"/>
      <c r="F24" s="4"/>
      <c r="G24" s="10"/>
      <c r="H24" s="103"/>
    </row>
    <row r="25" spans="1:8">
      <c r="A25" s="13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235</v>
      </c>
      <c r="E26" s="127" t="s">
        <v>22</v>
      </c>
      <c r="F26" s="128"/>
      <c r="G26" s="128"/>
      <c r="H26" s="129"/>
    </row>
    <row r="27" spans="1:8" s="14" customFormat="1" ht="39.7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4.2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idden="1">
      <c r="A29" s="18" t="s">
        <v>28</v>
      </c>
      <c r="B29" s="18"/>
      <c r="C29" s="19" t="s">
        <v>29</v>
      </c>
      <c r="D29" s="65">
        <f>D30</f>
        <v>515.91599999999994</v>
      </c>
      <c r="E29" s="65">
        <f>E30</f>
        <v>123.363</v>
      </c>
      <c r="F29" s="65">
        <f>F30</f>
        <v>167.36699999999999</v>
      </c>
      <c r="G29" s="65">
        <f>G30</f>
        <v>101.82299999999999</v>
      </c>
      <c r="H29" s="65">
        <f>H30</f>
        <v>123.363</v>
      </c>
    </row>
    <row r="30" spans="1:8" s="24" customFormat="1" hidden="1">
      <c r="A30" s="20" t="s">
        <v>30</v>
      </c>
      <c r="B30" s="21">
        <v>100</v>
      </c>
      <c r="C30" s="22" t="s">
        <v>31</v>
      </c>
      <c r="D30" s="59">
        <f>D35</f>
        <v>515.91599999999994</v>
      </c>
      <c r="E30" s="59">
        <f>E35</f>
        <v>123.363</v>
      </c>
      <c r="F30" s="59">
        <f>F35</f>
        <v>167.36699999999999</v>
      </c>
      <c r="G30" s="59">
        <f>G35</f>
        <v>101.82299999999999</v>
      </c>
      <c r="H30" s="59">
        <f>H35</f>
        <v>123.363</v>
      </c>
    </row>
    <row r="31" spans="1:8" hidden="1">
      <c r="A31" s="25" t="s">
        <v>32</v>
      </c>
      <c r="B31" s="26">
        <v>110</v>
      </c>
      <c r="C31" s="27" t="s">
        <v>33</v>
      </c>
      <c r="D31" s="28"/>
      <c r="E31" s="28"/>
      <c r="F31" s="28"/>
      <c r="G31" s="28"/>
      <c r="H31" s="28"/>
    </row>
    <row r="32" spans="1:8" hidden="1">
      <c r="A32" s="25" t="s">
        <v>34</v>
      </c>
      <c r="B32" s="26">
        <v>120</v>
      </c>
      <c r="C32" s="27" t="s">
        <v>35</v>
      </c>
      <c r="D32" s="28"/>
      <c r="E32" s="28"/>
      <c r="F32" s="28"/>
      <c r="G32" s="28"/>
      <c r="H32" s="28"/>
    </row>
    <row r="33" spans="1:256" hidden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idden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idden="1">
      <c r="A35" s="25" t="s">
        <v>40</v>
      </c>
      <c r="B35" s="26">
        <v>150</v>
      </c>
      <c r="C35" s="27" t="s">
        <v>41</v>
      </c>
      <c r="D35" s="58">
        <f>E35+F35+G35+H35</f>
        <v>515.91599999999994</v>
      </c>
      <c r="E35" s="58">
        <f>E50</f>
        <v>123.363</v>
      </c>
      <c r="F35" s="58">
        <f>F50</f>
        <v>167.36699999999999</v>
      </c>
      <c r="G35" s="58">
        <f>G50</f>
        <v>101.82299999999999</v>
      </c>
      <c r="H35" s="58">
        <f>H50</f>
        <v>123.363</v>
      </c>
    </row>
    <row r="36" spans="1:256" s="32" customFormat="1" ht="30" hidden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idden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idden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idden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idden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idden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idden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idden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idden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idden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11" hidden="1">
      <c r="A49" s="36"/>
      <c r="B49" s="37"/>
      <c r="C49" s="38"/>
      <c r="D49" s="39"/>
      <c r="E49" s="39"/>
      <c r="F49" s="39"/>
      <c r="G49" s="39"/>
      <c r="H49" s="39"/>
    </row>
    <row r="50" spans="1:11" s="43" customFormat="1">
      <c r="A50" s="40" t="s">
        <v>65</v>
      </c>
      <c r="B50" s="41"/>
      <c r="C50" s="42" t="s">
        <v>29</v>
      </c>
      <c r="D50" s="90">
        <f>D51+D129</f>
        <v>515.91600000000005</v>
      </c>
      <c r="E50" s="90">
        <f>E51</f>
        <v>123.363</v>
      </c>
      <c r="F50" s="90">
        <f>F51</f>
        <v>167.36699999999999</v>
      </c>
      <c r="G50" s="90">
        <f>G51</f>
        <v>101.82299999999999</v>
      </c>
      <c r="H50" s="90">
        <f>H51</f>
        <v>123.363</v>
      </c>
      <c r="I50" s="70"/>
      <c r="K50" s="70"/>
    </row>
    <row r="51" spans="1:11" s="24" customFormat="1">
      <c r="A51" s="20" t="s">
        <v>66</v>
      </c>
      <c r="B51" s="21">
        <v>200</v>
      </c>
      <c r="C51" s="34" t="s">
        <v>67</v>
      </c>
      <c r="D51" s="89">
        <f>D52+D65+D70+D81+D86+D121+D75</f>
        <v>515.91600000000005</v>
      </c>
      <c r="E51" s="91">
        <f>E53+E63</f>
        <v>123.363</v>
      </c>
      <c r="F51" s="91">
        <f>F53+F63</f>
        <v>167.36699999999999</v>
      </c>
      <c r="G51" s="91">
        <f>G53+G63</f>
        <v>101.82299999999999</v>
      </c>
      <c r="H51" s="91">
        <f>H53+H63</f>
        <v>123.363</v>
      </c>
      <c r="I51" s="70"/>
    </row>
    <row r="52" spans="1:11" s="24" customFormat="1">
      <c r="A52" s="33" t="s">
        <v>68</v>
      </c>
      <c r="B52" s="23">
        <v>210</v>
      </c>
      <c r="C52" s="34">
        <v>21000</v>
      </c>
      <c r="D52" s="89">
        <f>D53+D58+D63</f>
        <v>515.91600000000005</v>
      </c>
      <c r="E52" s="91">
        <f>E53+E63</f>
        <v>123.363</v>
      </c>
      <c r="F52" s="91">
        <f>F53+F63</f>
        <v>167.36699999999999</v>
      </c>
      <c r="G52" s="91">
        <f>G53+G63</f>
        <v>101.82299999999999</v>
      </c>
      <c r="H52" s="91">
        <f>H53+H63</f>
        <v>123.363</v>
      </c>
      <c r="I52" s="70"/>
    </row>
    <row r="53" spans="1:11">
      <c r="A53" s="35" t="s">
        <v>69</v>
      </c>
      <c r="B53" s="28">
        <v>211</v>
      </c>
      <c r="C53" s="30">
        <v>21100</v>
      </c>
      <c r="D53" s="89">
        <f>E53+F53+G53+H53</f>
        <v>396.24900000000002</v>
      </c>
      <c r="E53" s="91">
        <v>94.748999999999995</v>
      </c>
      <c r="F53" s="91">
        <v>128.54599999999999</v>
      </c>
      <c r="G53" s="91">
        <v>78.204999999999998</v>
      </c>
      <c r="H53" s="91">
        <v>94.748999999999995</v>
      </c>
      <c r="I53" s="70"/>
    </row>
    <row r="54" spans="1:11">
      <c r="A54" s="29" t="s">
        <v>70</v>
      </c>
      <c r="B54" s="28"/>
      <c r="C54" s="30">
        <v>21101</v>
      </c>
      <c r="D54" s="89"/>
      <c r="E54" s="89"/>
      <c r="F54" s="89"/>
      <c r="G54" s="89"/>
      <c r="H54" s="89"/>
    </row>
    <row r="55" spans="1:11">
      <c r="A55" s="29" t="s">
        <v>71</v>
      </c>
      <c r="B55" s="28"/>
      <c r="C55" s="30" t="s">
        <v>72</v>
      </c>
      <c r="D55" s="89"/>
      <c r="E55" s="89"/>
      <c r="F55" s="89"/>
      <c r="G55" s="89"/>
      <c r="H55" s="89"/>
    </row>
    <row r="56" spans="1:11" ht="18" customHeight="1">
      <c r="A56" s="29" t="s">
        <v>73</v>
      </c>
      <c r="B56" s="28"/>
      <c r="C56" s="30" t="s">
        <v>74</v>
      </c>
      <c r="D56" s="89"/>
      <c r="E56" s="89"/>
      <c r="F56" s="89"/>
      <c r="G56" s="89"/>
      <c r="H56" s="89"/>
    </row>
    <row r="57" spans="1:11" hidden="1">
      <c r="A57" s="29" t="s">
        <v>75</v>
      </c>
      <c r="B57" s="28"/>
      <c r="C57" s="30" t="s">
        <v>76</v>
      </c>
      <c r="D57" s="89"/>
      <c r="E57" s="89"/>
      <c r="F57" s="89"/>
      <c r="G57" s="89"/>
      <c r="H57" s="89"/>
    </row>
    <row r="58" spans="1:11" s="24" customFormat="1" hidden="1">
      <c r="A58" s="35" t="s">
        <v>77</v>
      </c>
      <c r="B58" s="28">
        <v>212</v>
      </c>
      <c r="C58" s="30">
        <v>21200</v>
      </c>
      <c r="D58" s="91"/>
      <c r="E58" s="91"/>
      <c r="F58" s="91"/>
      <c r="G58" s="91"/>
      <c r="H58" s="91"/>
    </row>
    <row r="59" spans="1:11" hidden="1">
      <c r="A59" s="29" t="s">
        <v>78</v>
      </c>
      <c r="B59" s="28"/>
      <c r="C59" s="30">
        <v>21201</v>
      </c>
      <c r="D59" s="89"/>
      <c r="E59" s="89"/>
      <c r="F59" s="89"/>
      <c r="G59" s="89"/>
      <c r="H59" s="89"/>
    </row>
    <row r="60" spans="1:11" hidden="1">
      <c r="A60" s="29" t="s">
        <v>79</v>
      </c>
      <c r="B60" s="28"/>
      <c r="C60" s="30">
        <v>21202</v>
      </c>
      <c r="D60" s="89"/>
      <c r="E60" s="89"/>
      <c r="F60" s="89"/>
      <c r="G60" s="89"/>
      <c r="H60" s="89"/>
    </row>
    <row r="61" spans="1:11" hidden="1">
      <c r="A61" s="29" t="s">
        <v>80</v>
      </c>
      <c r="B61" s="28"/>
      <c r="C61" s="30">
        <v>21203</v>
      </c>
      <c r="D61" s="89"/>
      <c r="E61" s="89"/>
      <c r="F61" s="89"/>
      <c r="G61" s="89"/>
      <c r="H61" s="89"/>
    </row>
    <row r="62" spans="1:11" hidden="1">
      <c r="A62" s="29" t="s">
        <v>81</v>
      </c>
      <c r="B62" s="28"/>
      <c r="C62" s="30" t="s">
        <v>82</v>
      </c>
      <c r="D62" s="89"/>
      <c r="E62" s="89"/>
      <c r="F62" s="89"/>
      <c r="G62" s="89"/>
      <c r="H62" s="89"/>
    </row>
    <row r="63" spans="1:11" ht="19.5" customHeight="1">
      <c r="A63" s="35" t="s">
        <v>83</v>
      </c>
      <c r="B63" s="28">
        <v>213</v>
      </c>
      <c r="C63" s="30">
        <v>21300</v>
      </c>
      <c r="D63" s="89">
        <f>E63+F63+G63+H63</f>
        <v>119.667</v>
      </c>
      <c r="E63" s="89">
        <v>28.614000000000001</v>
      </c>
      <c r="F63" s="89">
        <v>38.820999999999998</v>
      </c>
      <c r="G63" s="89">
        <v>23.617999999999999</v>
      </c>
      <c r="H63" s="89">
        <v>28.614000000000001</v>
      </c>
      <c r="I63" s="70"/>
    </row>
    <row r="64" spans="1:11" hidden="1">
      <c r="A64" s="33" t="s">
        <v>84</v>
      </c>
      <c r="B64" s="23">
        <v>220</v>
      </c>
      <c r="C64" s="34">
        <v>22000</v>
      </c>
      <c r="D64" s="28"/>
      <c r="E64" s="28"/>
      <c r="F64" s="28"/>
      <c r="G64" s="28"/>
      <c r="H64" s="28"/>
    </row>
    <row r="65" spans="1:8" hidden="1">
      <c r="A65" s="35" t="s">
        <v>85</v>
      </c>
      <c r="B65" s="28">
        <v>221</v>
      </c>
      <c r="C65" s="30">
        <v>22100</v>
      </c>
      <c r="D65" s="28"/>
      <c r="E65" s="28"/>
      <c r="F65" s="28"/>
      <c r="G65" s="28"/>
      <c r="H65" s="28"/>
    </row>
    <row r="66" spans="1:8" ht="25.5" hidden="1" customHeight="1">
      <c r="A66" s="29" t="s">
        <v>86</v>
      </c>
      <c r="B66" s="28"/>
      <c r="C66" s="30">
        <v>22101</v>
      </c>
      <c r="D66" s="28"/>
      <c r="E66" s="28"/>
      <c r="F66" s="28"/>
      <c r="G66" s="28"/>
      <c r="H66" s="28"/>
    </row>
    <row r="67" spans="1:8" hidden="1">
      <c r="A67" s="29" t="s">
        <v>87</v>
      </c>
      <c r="B67" s="28"/>
      <c r="C67" s="30">
        <v>22102</v>
      </c>
      <c r="D67" s="28"/>
      <c r="E67" s="28"/>
      <c r="F67" s="28"/>
      <c r="G67" s="28"/>
      <c r="H67" s="28"/>
    </row>
    <row r="68" spans="1:8" ht="6.75" hidden="1" customHeight="1">
      <c r="A68" s="29" t="s">
        <v>88</v>
      </c>
      <c r="B68" s="28"/>
      <c r="C68" s="30">
        <v>22103</v>
      </c>
      <c r="D68" s="28"/>
      <c r="E68" s="28"/>
      <c r="F68" s="28"/>
      <c r="G68" s="28"/>
      <c r="H68" s="28"/>
    </row>
    <row r="69" spans="1:8" hidden="1">
      <c r="A69" s="29" t="s">
        <v>89</v>
      </c>
      <c r="B69" s="28"/>
      <c r="C69" s="30" t="s">
        <v>90</v>
      </c>
      <c r="D69" s="28"/>
      <c r="E69" s="28"/>
      <c r="F69" s="28"/>
      <c r="G69" s="28"/>
      <c r="H69" s="28"/>
    </row>
    <row r="70" spans="1:8" hidden="1">
      <c r="A70" s="35" t="s">
        <v>91</v>
      </c>
      <c r="B70" s="28">
        <v>222</v>
      </c>
      <c r="C70" s="30">
        <v>22200</v>
      </c>
      <c r="D70" s="28"/>
      <c r="E70" s="28"/>
      <c r="F70" s="28"/>
      <c r="G70" s="28"/>
      <c r="H70" s="28"/>
    </row>
    <row r="71" spans="1:8" hidden="1">
      <c r="A71" s="29" t="s">
        <v>92</v>
      </c>
      <c r="B71" s="28"/>
      <c r="C71" s="30">
        <v>22201</v>
      </c>
      <c r="D71" s="28"/>
      <c r="E71" s="28"/>
      <c r="F71" s="28"/>
      <c r="G71" s="28"/>
      <c r="H71" s="28"/>
    </row>
    <row r="72" spans="1:8" hidden="1">
      <c r="A72" s="29" t="s">
        <v>93</v>
      </c>
      <c r="B72" s="28"/>
      <c r="C72" s="30">
        <v>22202</v>
      </c>
      <c r="D72" s="28"/>
      <c r="E72" s="28"/>
      <c r="F72" s="28"/>
      <c r="G72" s="28"/>
      <c r="H72" s="28"/>
    </row>
    <row r="73" spans="1:8" ht="30" hidden="1">
      <c r="A73" s="29" t="s">
        <v>94</v>
      </c>
      <c r="B73" s="28"/>
      <c r="C73" s="30">
        <v>22203</v>
      </c>
      <c r="D73" s="28"/>
      <c r="E73" s="28"/>
      <c r="F73" s="28"/>
      <c r="G73" s="28"/>
      <c r="H73" s="28"/>
    </row>
    <row r="74" spans="1:8" hidden="1">
      <c r="A74" s="29" t="s">
        <v>95</v>
      </c>
      <c r="B74" s="28"/>
      <c r="C74" s="30" t="s">
        <v>96</v>
      </c>
      <c r="D74" s="28"/>
      <c r="E74" s="28"/>
      <c r="F74" s="28"/>
      <c r="G74" s="28"/>
      <c r="H74" s="28"/>
    </row>
    <row r="75" spans="1:8" hidden="1">
      <c r="A75" s="35" t="s">
        <v>97</v>
      </c>
      <c r="B75" s="28">
        <v>223</v>
      </c>
      <c r="C75" s="30">
        <v>22300</v>
      </c>
      <c r="D75" s="28"/>
      <c r="E75" s="28"/>
      <c r="F75" s="28"/>
      <c r="G75" s="28"/>
      <c r="H75" s="28"/>
    </row>
    <row r="76" spans="1:8" hidden="1">
      <c r="A76" s="29" t="s">
        <v>98</v>
      </c>
      <c r="B76" s="28"/>
      <c r="C76" s="30">
        <v>22301</v>
      </c>
      <c r="D76" s="28"/>
      <c r="E76" s="28"/>
      <c r="F76" s="28"/>
      <c r="G76" s="28"/>
      <c r="H76" s="28"/>
    </row>
    <row r="77" spans="1:8" hidden="1">
      <c r="A77" s="29" t="s">
        <v>99</v>
      </c>
      <c r="B77" s="28"/>
      <c r="C77" s="30">
        <v>22302</v>
      </c>
      <c r="D77" s="28"/>
      <c r="E77" s="28"/>
      <c r="F77" s="28"/>
      <c r="G77" s="28"/>
      <c r="H77" s="28"/>
    </row>
    <row r="78" spans="1:8" hidden="1">
      <c r="A78" s="29" t="s">
        <v>100</v>
      </c>
      <c r="B78" s="28"/>
      <c r="C78" s="30">
        <v>22303</v>
      </c>
      <c r="D78" s="28"/>
      <c r="E78" s="28"/>
      <c r="F78" s="28"/>
      <c r="G78" s="28"/>
      <c r="H78" s="28"/>
    </row>
    <row r="79" spans="1:8" hidden="1">
      <c r="A79" s="29" t="s">
        <v>101</v>
      </c>
      <c r="B79" s="28"/>
      <c r="C79" s="30">
        <v>22304</v>
      </c>
      <c r="D79" s="28"/>
      <c r="E79" s="28"/>
      <c r="F79" s="28"/>
      <c r="G79" s="28"/>
      <c r="H79" s="28"/>
    </row>
    <row r="80" spans="1:8" hidden="1">
      <c r="A80" s="29" t="s">
        <v>89</v>
      </c>
      <c r="B80" s="28"/>
      <c r="C80" s="30" t="s">
        <v>102</v>
      </c>
      <c r="D80" s="28"/>
      <c r="E80" s="28"/>
      <c r="F80" s="28"/>
      <c r="G80" s="28"/>
      <c r="H80" s="28"/>
    </row>
    <row r="81" spans="1:8" hidden="1">
      <c r="A81" s="35" t="s">
        <v>103</v>
      </c>
      <c r="B81" s="28">
        <v>224</v>
      </c>
      <c r="C81" s="30">
        <v>22400</v>
      </c>
      <c r="D81" s="28"/>
      <c r="E81" s="28"/>
      <c r="F81" s="28"/>
      <c r="G81" s="28"/>
      <c r="H81" s="28"/>
    </row>
    <row r="82" spans="1:8" hidden="1">
      <c r="A82" s="29" t="s">
        <v>104</v>
      </c>
      <c r="B82" s="28"/>
      <c r="C82" s="30">
        <v>22401</v>
      </c>
      <c r="D82" s="28"/>
      <c r="E82" s="28"/>
      <c r="F82" s="28"/>
      <c r="G82" s="28"/>
      <c r="H82" s="28"/>
    </row>
    <row r="83" spans="1:8" hidden="1">
      <c r="A83" s="29" t="s">
        <v>105</v>
      </c>
      <c r="B83" s="28"/>
      <c r="C83" s="30">
        <v>22402</v>
      </c>
      <c r="D83" s="28"/>
      <c r="E83" s="28"/>
      <c r="F83" s="28"/>
      <c r="G83" s="28"/>
      <c r="H83" s="28"/>
    </row>
    <row r="84" spans="1:8" hidden="1">
      <c r="A84" s="29" t="s">
        <v>106</v>
      </c>
      <c r="B84" s="28"/>
      <c r="C84" s="30">
        <v>22403</v>
      </c>
      <c r="D84" s="28"/>
      <c r="E84" s="28"/>
      <c r="F84" s="28"/>
      <c r="G84" s="28"/>
      <c r="H84" s="28"/>
    </row>
    <row r="85" spans="1:8" hidden="1">
      <c r="A85" s="29" t="s">
        <v>89</v>
      </c>
      <c r="B85" s="28"/>
      <c r="C85" s="30" t="s">
        <v>107</v>
      </c>
      <c r="D85" s="28"/>
      <c r="E85" s="28"/>
      <c r="F85" s="28"/>
      <c r="G85" s="28"/>
      <c r="H85" s="28"/>
    </row>
    <row r="86" spans="1:8" hidden="1">
      <c r="A86" s="35" t="s">
        <v>108</v>
      </c>
      <c r="B86" s="28">
        <v>225</v>
      </c>
      <c r="C86" s="30">
        <v>22500</v>
      </c>
      <c r="D86" s="28"/>
      <c r="E86" s="28"/>
      <c r="F86" s="28"/>
      <c r="G86" s="28"/>
      <c r="H86" s="28"/>
    </row>
    <row r="87" spans="1:8" ht="9" hidden="1" customHeight="1">
      <c r="A87" s="29" t="s">
        <v>109</v>
      </c>
      <c r="B87" s="28"/>
      <c r="C87" s="30">
        <v>22501</v>
      </c>
      <c r="D87" s="28"/>
      <c r="E87" s="28"/>
      <c r="F87" s="28"/>
      <c r="G87" s="28"/>
      <c r="H87" s="28"/>
    </row>
    <row r="88" spans="1:8" hidden="1">
      <c r="A88" s="29" t="s">
        <v>110</v>
      </c>
      <c r="B88" s="28"/>
      <c r="C88" s="30">
        <v>22502</v>
      </c>
      <c r="D88" s="28"/>
      <c r="E88" s="28"/>
      <c r="F88" s="28"/>
      <c r="G88" s="28"/>
      <c r="H88" s="28"/>
    </row>
    <row r="89" spans="1:8" hidden="1">
      <c r="A89" s="29" t="s">
        <v>111</v>
      </c>
      <c r="B89" s="28"/>
      <c r="C89" s="30">
        <v>22503</v>
      </c>
      <c r="D89" s="28"/>
      <c r="E89" s="28"/>
      <c r="F89" s="28"/>
      <c r="G89" s="28"/>
      <c r="H89" s="28"/>
    </row>
    <row r="90" spans="1:8" ht="30" hidden="1">
      <c r="A90" s="29" t="s">
        <v>112</v>
      </c>
      <c r="B90" s="28"/>
      <c r="C90" s="30">
        <v>22504</v>
      </c>
      <c r="D90" s="28"/>
      <c r="E90" s="28"/>
      <c r="F90" s="28"/>
      <c r="G90" s="28"/>
      <c r="H90" s="28"/>
    </row>
    <row r="91" spans="1:8" ht="45" hidden="1">
      <c r="A91" s="29" t="s">
        <v>113</v>
      </c>
      <c r="B91" s="28"/>
      <c r="C91" s="30">
        <v>22505</v>
      </c>
      <c r="D91" s="28"/>
      <c r="E91" s="28"/>
      <c r="F91" s="28"/>
      <c r="G91" s="28"/>
      <c r="H91" s="28"/>
    </row>
    <row r="92" spans="1:8" ht="30" hidden="1">
      <c r="A92" s="29" t="s">
        <v>114</v>
      </c>
      <c r="B92" s="28"/>
      <c r="C92" s="30">
        <v>22506</v>
      </c>
      <c r="D92" s="28"/>
      <c r="E92" s="28"/>
      <c r="F92" s="28"/>
      <c r="G92" s="28"/>
      <c r="H92" s="28"/>
    </row>
    <row r="93" spans="1:8" ht="45" hidden="1">
      <c r="A93" s="29" t="s">
        <v>115</v>
      </c>
      <c r="B93" s="28"/>
      <c r="C93" s="30">
        <v>22507</v>
      </c>
      <c r="D93" s="28"/>
      <c r="E93" s="28"/>
      <c r="F93" s="28"/>
      <c r="G93" s="28"/>
      <c r="H93" s="28"/>
    </row>
    <row r="94" spans="1:8" hidden="1">
      <c r="A94" s="29" t="s">
        <v>89</v>
      </c>
      <c r="B94" s="28"/>
      <c r="C94" s="30" t="s">
        <v>116</v>
      </c>
      <c r="D94" s="28"/>
      <c r="E94" s="28"/>
      <c r="F94" s="28"/>
      <c r="G94" s="28"/>
      <c r="H94" s="28"/>
    </row>
    <row r="95" spans="1:8" hidden="1">
      <c r="A95" s="35" t="s">
        <v>117</v>
      </c>
      <c r="B95" s="28">
        <v>226</v>
      </c>
      <c r="C95" s="30">
        <v>22600</v>
      </c>
      <c r="D95" s="28"/>
      <c r="E95" s="28"/>
      <c r="F95" s="28"/>
      <c r="G95" s="28"/>
      <c r="H95" s="28"/>
    </row>
    <row r="96" spans="1:8" hidden="1">
      <c r="A96" s="29" t="s">
        <v>118</v>
      </c>
      <c r="B96" s="28"/>
      <c r="C96" s="30">
        <v>22601</v>
      </c>
      <c r="D96" s="28"/>
      <c r="E96" s="28"/>
      <c r="F96" s="28"/>
      <c r="G96" s="28"/>
      <c r="H96" s="28"/>
    </row>
    <row r="97" spans="1:8" hidden="1">
      <c r="A97" s="29" t="s">
        <v>119</v>
      </c>
      <c r="B97" s="28"/>
      <c r="C97" s="30">
        <v>22602</v>
      </c>
      <c r="D97" s="28"/>
      <c r="E97" s="28"/>
      <c r="F97" s="28"/>
      <c r="G97" s="28"/>
      <c r="H97" s="28"/>
    </row>
    <row r="98" spans="1:8" ht="30" hidden="1">
      <c r="A98" s="29" t="s">
        <v>120</v>
      </c>
      <c r="B98" s="28"/>
      <c r="C98" s="30">
        <v>22603</v>
      </c>
      <c r="D98" s="28"/>
      <c r="E98" s="28"/>
      <c r="F98" s="28"/>
      <c r="G98" s="28"/>
      <c r="H98" s="28"/>
    </row>
    <row r="99" spans="1:8" hidden="1">
      <c r="A99" s="29" t="s">
        <v>121</v>
      </c>
      <c r="B99" s="28"/>
      <c r="C99" s="30">
        <v>22604</v>
      </c>
      <c r="D99" s="28"/>
      <c r="E99" s="28"/>
      <c r="F99" s="28"/>
      <c r="G99" s="28"/>
      <c r="H99" s="28"/>
    </row>
    <row r="100" spans="1:8" hidden="1">
      <c r="A100" s="29" t="s">
        <v>122</v>
      </c>
      <c r="B100" s="28"/>
      <c r="C100" s="30">
        <v>22605</v>
      </c>
      <c r="D100" s="28"/>
      <c r="E100" s="28"/>
      <c r="F100" s="28"/>
      <c r="G100" s="28"/>
      <c r="H100" s="28"/>
    </row>
    <row r="101" spans="1:8" ht="30" hidden="1">
      <c r="A101" s="29" t="s">
        <v>123</v>
      </c>
      <c r="B101" s="28"/>
      <c r="C101" s="30">
        <v>22606</v>
      </c>
      <c r="D101" s="28"/>
      <c r="E101" s="28"/>
      <c r="F101" s="28"/>
      <c r="G101" s="28"/>
      <c r="H101" s="28"/>
    </row>
    <row r="102" spans="1:8" hidden="1">
      <c r="A102" s="29" t="s">
        <v>124</v>
      </c>
      <c r="B102" s="28"/>
      <c r="C102" s="30">
        <v>22607</v>
      </c>
      <c r="D102" s="28"/>
      <c r="E102" s="28"/>
      <c r="F102" s="28"/>
      <c r="G102" s="28"/>
      <c r="H102" s="28"/>
    </row>
    <row r="103" spans="1:8" ht="30" hidden="1">
      <c r="A103" s="29" t="s">
        <v>125</v>
      </c>
      <c r="B103" s="28"/>
      <c r="C103" s="30">
        <v>22608</v>
      </c>
      <c r="D103" s="28"/>
      <c r="E103" s="28"/>
      <c r="F103" s="28"/>
      <c r="G103" s="28"/>
      <c r="H103" s="28"/>
    </row>
    <row r="104" spans="1:8" hidden="1">
      <c r="A104" s="29" t="s">
        <v>126</v>
      </c>
      <c r="B104" s="28"/>
      <c r="C104" s="30" t="s">
        <v>127</v>
      </c>
      <c r="D104" s="28"/>
      <c r="E104" s="28"/>
      <c r="F104" s="28"/>
      <c r="G104" s="28"/>
      <c r="H104" s="28"/>
    </row>
    <row r="105" spans="1:8" hidden="1">
      <c r="A105" s="29" t="s">
        <v>128</v>
      </c>
      <c r="B105" s="28"/>
      <c r="C105" s="30" t="s">
        <v>129</v>
      </c>
      <c r="D105" s="28"/>
      <c r="E105" s="28"/>
      <c r="F105" s="28"/>
      <c r="G105" s="28"/>
      <c r="H105" s="28"/>
    </row>
    <row r="106" spans="1:8" hidden="1">
      <c r="A106" s="33" t="s">
        <v>130</v>
      </c>
      <c r="B106" s="23">
        <v>230</v>
      </c>
      <c r="C106" s="34">
        <v>23000</v>
      </c>
      <c r="D106" s="28"/>
      <c r="E106" s="28"/>
      <c r="F106" s="28"/>
      <c r="G106" s="28"/>
      <c r="H106" s="28"/>
    </row>
    <row r="107" spans="1:8" hidden="1">
      <c r="A107" s="35" t="s">
        <v>131</v>
      </c>
      <c r="B107" s="28">
        <v>231</v>
      </c>
      <c r="C107" s="30">
        <v>23100</v>
      </c>
      <c r="D107" s="28"/>
      <c r="E107" s="28"/>
      <c r="F107" s="28"/>
      <c r="G107" s="28"/>
      <c r="H107" s="28"/>
    </row>
    <row r="108" spans="1:8" hidden="1">
      <c r="A108" s="35" t="s">
        <v>132</v>
      </c>
      <c r="B108" s="28">
        <v>232</v>
      </c>
      <c r="C108" s="30">
        <v>23200</v>
      </c>
      <c r="D108" s="28"/>
      <c r="E108" s="28"/>
      <c r="F108" s="28"/>
      <c r="G108" s="28"/>
      <c r="H108" s="28"/>
    </row>
    <row r="109" spans="1:8" ht="15.75" hidden="1" customHeight="1">
      <c r="A109" s="33" t="s">
        <v>133</v>
      </c>
      <c r="B109" s="23">
        <v>240</v>
      </c>
      <c r="C109" s="34">
        <v>24000</v>
      </c>
      <c r="D109" s="28"/>
      <c r="E109" s="28"/>
      <c r="F109" s="28"/>
      <c r="G109" s="28"/>
      <c r="H109" s="28"/>
    </row>
    <row r="110" spans="1:8" ht="31.5" hidden="1">
      <c r="A110" s="35" t="s">
        <v>134</v>
      </c>
      <c r="B110" s="28">
        <v>241</v>
      </c>
      <c r="C110" s="30">
        <v>24100</v>
      </c>
      <c r="D110" s="28"/>
      <c r="E110" s="28"/>
      <c r="F110" s="28"/>
      <c r="G110" s="28"/>
      <c r="H110" s="28"/>
    </row>
    <row r="111" spans="1:8" ht="30" hidden="1" customHeight="1">
      <c r="A111" s="35" t="s">
        <v>135</v>
      </c>
      <c r="B111" s="28">
        <v>242</v>
      </c>
      <c r="C111" s="30">
        <v>24200</v>
      </c>
      <c r="D111" s="28"/>
      <c r="E111" s="28"/>
      <c r="F111" s="28"/>
      <c r="G111" s="28"/>
      <c r="H111" s="28"/>
    </row>
    <row r="112" spans="1:8" hidden="1">
      <c r="A112" s="33" t="s">
        <v>136</v>
      </c>
      <c r="B112" s="23">
        <v>250</v>
      </c>
      <c r="C112" s="34" t="s">
        <v>137</v>
      </c>
      <c r="D112" s="28"/>
      <c r="E112" s="28"/>
      <c r="F112" s="28"/>
      <c r="G112" s="28"/>
      <c r="H112" s="28"/>
    </row>
    <row r="113" spans="1:8" hidden="1">
      <c r="A113" s="35" t="s">
        <v>138</v>
      </c>
      <c r="B113" s="28">
        <v>251</v>
      </c>
      <c r="C113" s="30" t="s">
        <v>139</v>
      </c>
      <c r="D113" s="28"/>
      <c r="E113" s="28"/>
      <c r="F113" s="28"/>
      <c r="G113" s="28"/>
      <c r="H113" s="28"/>
    </row>
    <row r="114" spans="1:8" ht="31.5" hidden="1">
      <c r="A114" s="35" t="s">
        <v>140</v>
      </c>
      <c r="B114" s="28">
        <v>252</v>
      </c>
      <c r="C114" s="30" t="s">
        <v>141</v>
      </c>
      <c r="D114" s="28"/>
      <c r="E114" s="28"/>
      <c r="F114" s="28"/>
      <c r="G114" s="28"/>
      <c r="H114" s="28"/>
    </row>
    <row r="115" spans="1:8" hidden="1">
      <c r="A115" s="35" t="s">
        <v>142</v>
      </c>
      <c r="B115" s="28">
        <v>253</v>
      </c>
      <c r="C115" s="30" t="s">
        <v>143</v>
      </c>
      <c r="D115" s="28"/>
      <c r="E115" s="28"/>
      <c r="F115" s="28"/>
      <c r="G115" s="28"/>
      <c r="H115" s="28"/>
    </row>
    <row r="116" spans="1:8" hidden="1">
      <c r="A116" s="33" t="s">
        <v>144</v>
      </c>
      <c r="B116" s="23">
        <v>260</v>
      </c>
      <c r="C116" s="34">
        <v>26000</v>
      </c>
      <c r="D116" s="28"/>
      <c r="E116" s="28"/>
      <c r="F116" s="28"/>
      <c r="G116" s="28"/>
      <c r="H116" s="28"/>
    </row>
    <row r="117" spans="1:8" ht="31.5" hidden="1">
      <c r="A117" s="35" t="s">
        <v>145</v>
      </c>
      <c r="B117" s="28">
        <v>261</v>
      </c>
      <c r="C117" s="30">
        <v>26100</v>
      </c>
      <c r="D117" s="28"/>
      <c r="E117" s="28"/>
      <c r="F117" s="28"/>
      <c r="G117" s="28"/>
      <c r="H117" s="28"/>
    </row>
    <row r="118" spans="1:8" hidden="1">
      <c r="A118" s="35" t="s">
        <v>146</v>
      </c>
      <c r="B118" s="28">
        <v>262</v>
      </c>
      <c r="C118" s="30">
        <v>26200</v>
      </c>
      <c r="D118" s="28"/>
      <c r="E118" s="28"/>
      <c r="F118" s="28"/>
      <c r="G118" s="28"/>
      <c r="H118" s="28"/>
    </row>
    <row r="119" spans="1:8" hidden="1">
      <c r="A119" s="29" t="s">
        <v>147</v>
      </c>
      <c r="B119" s="28"/>
      <c r="C119" s="30">
        <v>26201</v>
      </c>
      <c r="D119" s="28"/>
      <c r="E119" s="28"/>
      <c r="F119" s="28"/>
      <c r="G119" s="28"/>
      <c r="H119" s="28"/>
    </row>
    <row r="120" spans="1:8" ht="31.5" hidden="1">
      <c r="A120" s="35" t="s">
        <v>148</v>
      </c>
      <c r="B120" s="28">
        <v>263</v>
      </c>
      <c r="C120" s="30" t="s">
        <v>149</v>
      </c>
      <c r="D120" s="28"/>
      <c r="E120" s="28"/>
      <c r="F120" s="28"/>
      <c r="G120" s="28"/>
      <c r="H120" s="28"/>
    </row>
    <row r="121" spans="1:8" hidden="1">
      <c r="A121" s="33" t="s">
        <v>150</v>
      </c>
      <c r="B121" s="23">
        <v>290</v>
      </c>
      <c r="C121" s="34">
        <v>29000</v>
      </c>
      <c r="D121" s="28"/>
      <c r="E121" s="28"/>
      <c r="F121" s="28"/>
      <c r="G121" s="28"/>
      <c r="H121" s="28"/>
    </row>
    <row r="122" spans="1:8" hidden="1">
      <c r="A122" s="29" t="s">
        <v>151</v>
      </c>
      <c r="B122" s="28"/>
      <c r="C122" s="30">
        <v>29001</v>
      </c>
      <c r="D122" s="28"/>
      <c r="E122" s="28"/>
      <c r="F122" s="28"/>
      <c r="G122" s="28"/>
      <c r="H122" s="28"/>
    </row>
    <row r="123" spans="1:8" ht="3.75" hidden="1" customHeight="1">
      <c r="A123" s="29" t="s">
        <v>152</v>
      </c>
      <c r="B123" s="28"/>
      <c r="C123" s="30">
        <v>29002</v>
      </c>
      <c r="D123" s="28"/>
      <c r="E123" s="28"/>
      <c r="F123" s="28"/>
      <c r="G123" s="28"/>
      <c r="H123" s="28"/>
    </row>
    <row r="124" spans="1:8" hidden="1">
      <c r="A124" s="29" t="s">
        <v>153</v>
      </c>
      <c r="B124" s="28"/>
      <c r="C124" s="30">
        <v>29003</v>
      </c>
      <c r="D124" s="28"/>
      <c r="E124" s="28"/>
      <c r="F124" s="28"/>
      <c r="G124" s="28"/>
      <c r="H124" s="28"/>
    </row>
    <row r="125" spans="1:8" hidden="1">
      <c r="A125" s="29" t="s">
        <v>154</v>
      </c>
      <c r="B125" s="28"/>
      <c r="C125" s="30">
        <v>29004</v>
      </c>
      <c r="D125" s="28"/>
      <c r="E125" s="28"/>
      <c r="F125" s="28"/>
      <c r="G125" s="28"/>
      <c r="H125" s="28"/>
    </row>
    <row r="126" spans="1:8" hidden="1">
      <c r="A126" s="29" t="s">
        <v>155</v>
      </c>
      <c r="B126" s="28"/>
      <c r="C126" s="30">
        <v>29005</v>
      </c>
      <c r="D126" s="28"/>
      <c r="E126" s="28"/>
      <c r="F126" s="28"/>
      <c r="G126" s="28"/>
      <c r="H126" s="28"/>
    </row>
    <row r="127" spans="1:8" hidden="1">
      <c r="A127" s="29" t="s">
        <v>156</v>
      </c>
      <c r="B127" s="28"/>
      <c r="C127" s="30" t="s">
        <v>157</v>
      </c>
      <c r="D127" s="28"/>
      <c r="E127" s="28"/>
      <c r="F127" s="28"/>
      <c r="G127" s="28"/>
      <c r="H127" s="28"/>
    </row>
    <row r="128" spans="1:8" hidden="1">
      <c r="A128" s="29" t="s">
        <v>158</v>
      </c>
      <c r="B128" s="28"/>
      <c r="C128" s="30" t="s">
        <v>159</v>
      </c>
      <c r="D128" s="28"/>
      <c r="E128" s="28"/>
      <c r="F128" s="28"/>
      <c r="G128" s="28"/>
      <c r="H128" s="28"/>
    </row>
    <row r="129" spans="1:8" hidden="1">
      <c r="A129" s="33" t="s">
        <v>160</v>
      </c>
      <c r="B129" s="23">
        <v>300</v>
      </c>
      <c r="C129" s="34">
        <v>30000</v>
      </c>
      <c r="D129" s="28"/>
      <c r="E129" s="28"/>
      <c r="F129" s="28"/>
      <c r="G129" s="28"/>
      <c r="H129" s="28"/>
    </row>
    <row r="130" spans="1:8" hidden="1">
      <c r="A130" s="35" t="s">
        <v>161</v>
      </c>
      <c r="B130" s="28">
        <v>310</v>
      </c>
      <c r="C130" s="30">
        <v>31000</v>
      </c>
      <c r="D130" s="62"/>
      <c r="E130" s="62"/>
      <c r="F130" s="62"/>
      <c r="G130" s="62"/>
      <c r="H130" s="62"/>
    </row>
    <row r="131" spans="1:8" hidden="1">
      <c r="A131" s="29" t="s">
        <v>162</v>
      </c>
      <c r="B131" s="28"/>
      <c r="C131" s="30">
        <v>31001</v>
      </c>
      <c r="D131" s="62"/>
      <c r="E131" s="62"/>
      <c r="F131" s="62"/>
      <c r="G131" s="62"/>
      <c r="H131" s="62"/>
    </row>
    <row r="132" spans="1:8" hidden="1">
      <c r="A132" s="29" t="s">
        <v>163</v>
      </c>
      <c r="B132" s="28"/>
      <c r="C132" s="30">
        <v>31002</v>
      </c>
      <c r="D132" s="62"/>
      <c r="E132" s="62"/>
      <c r="F132" s="62"/>
      <c r="G132" s="62"/>
      <c r="H132" s="62"/>
    </row>
    <row r="133" spans="1:8" ht="30" hidden="1">
      <c r="A133" s="29" t="s">
        <v>164</v>
      </c>
      <c r="B133" s="28"/>
      <c r="C133" s="30">
        <v>31003</v>
      </c>
      <c r="D133" s="62"/>
      <c r="E133" s="62"/>
      <c r="F133" s="62"/>
      <c r="G133" s="62"/>
      <c r="H133" s="62"/>
    </row>
    <row r="134" spans="1:8" hidden="1">
      <c r="A134" s="29" t="s">
        <v>165</v>
      </c>
      <c r="B134" s="28"/>
      <c r="C134" s="30">
        <v>31004</v>
      </c>
      <c r="D134" s="62"/>
      <c r="E134" s="62"/>
      <c r="F134" s="62"/>
      <c r="G134" s="62"/>
      <c r="H134" s="62"/>
    </row>
    <row r="135" spans="1:8" hidden="1">
      <c r="A135" s="29" t="s">
        <v>166</v>
      </c>
      <c r="B135" s="28"/>
      <c r="C135" s="30">
        <v>31005</v>
      </c>
      <c r="D135" s="62"/>
      <c r="E135" s="62"/>
      <c r="F135" s="62"/>
      <c r="G135" s="62"/>
      <c r="H135" s="62"/>
    </row>
    <row r="136" spans="1:8" hidden="1">
      <c r="A136" s="29" t="s">
        <v>167</v>
      </c>
      <c r="B136" s="28"/>
      <c r="C136" s="30">
        <v>31006</v>
      </c>
      <c r="D136" s="62"/>
      <c r="E136" s="62"/>
      <c r="F136" s="62"/>
      <c r="G136" s="62"/>
      <c r="H136" s="62"/>
    </row>
    <row r="137" spans="1:8" hidden="1">
      <c r="A137" s="29" t="s">
        <v>168</v>
      </c>
      <c r="B137" s="28"/>
      <c r="C137" s="30" t="s">
        <v>169</v>
      </c>
      <c r="D137" s="62"/>
      <c r="E137" s="62"/>
      <c r="F137" s="62"/>
      <c r="G137" s="62"/>
      <c r="H137" s="62"/>
    </row>
    <row r="138" spans="1:8" hidden="1">
      <c r="A138" s="29" t="s">
        <v>170</v>
      </c>
      <c r="B138" s="28"/>
      <c r="C138" s="30" t="s">
        <v>171</v>
      </c>
      <c r="D138" s="62"/>
      <c r="E138" s="62"/>
      <c r="F138" s="62"/>
      <c r="G138" s="62"/>
      <c r="H138" s="62"/>
    </row>
    <row r="139" spans="1:8" hidden="1">
      <c r="A139" s="35" t="s">
        <v>172</v>
      </c>
      <c r="B139" s="28">
        <v>320</v>
      </c>
      <c r="C139" s="30" t="s">
        <v>173</v>
      </c>
      <c r="D139" s="28"/>
      <c r="E139" s="28"/>
      <c r="F139" s="28"/>
      <c r="G139" s="28"/>
      <c r="H139" s="28"/>
    </row>
    <row r="140" spans="1:8" ht="6" hidden="1" customHeight="1">
      <c r="A140" s="35" t="s">
        <v>174</v>
      </c>
      <c r="B140" s="28">
        <v>340</v>
      </c>
      <c r="C140" s="30">
        <v>34000</v>
      </c>
      <c r="D140" s="62"/>
      <c r="E140" s="62"/>
      <c r="F140" s="62"/>
      <c r="G140" s="62"/>
      <c r="H140" s="62"/>
    </row>
    <row r="141" spans="1:8" ht="30" hidden="1">
      <c r="A141" s="29" t="s">
        <v>175</v>
      </c>
      <c r="B141" s="28"/>
      <c r="C141" s="30">
        <v>34001</v>
      </c>
      <c r="D141" s="62"/>
      <c r="E141" s="62"/>
      <c r="F141" s="62"/>
      <c r="G141" s="62"/>
      <c r="H141" s="62"/>
    </row>
    <row r="142" spans="1:8" hidden="1">
      <c r="A142" s="29" t="s">
        <v>176</v>
      </c>
      <c r="B142" s="28"/>
      <c r="C142" s="30">
        <v>34002</v>
      </c>
      <c r="D142" s="62"/>
      <c r="E142" s="62"/>
      <c r="F142" s="62"/>
      <c r="G142" s="62"/>
      <c r="H142" s="62"/>
    </row>
    <row r="143" spans="1:8" hidden="1">
      <c r="A143" s="29" t="s">
        <v>177</v>
      </c>
      <c r="B143" s="28"/>
      <c r="C143" s="30">
        <v>34003</v>
      </c>
      <c r="D143" s="62"/>
      <c r="E143" s="62"/>
      <c r="F143" s="62"/>
      <c r="G143" s="62"/>
      <c r="H143" s="62"/>
    </row>
    <row r="144" spans="1:8" ht="30" hidden="1">
      <c r="A144" s="29" t="s">
        <v>178</v>
      </c>
      <c r="B144" s="28"/>
      <c r="C144" s="30">
        <v>34004</v>
      </c>
      <c r="D144" s="62"/>
      <c r="E144" s="62"/>
      <c r="F144" s="62"/>
      <c r="G144" s="62"/>
      <c r="H144" s="62"/>
    </row>
    <row r="145" spans="1:8" ht="15.75" hidden="1" customHeight="1">
      <c r="A145" s="29" t="s">
        <v>179</v>
      </c>
      <c r="B145" s="28"/>
      <c r="C145" s="30">
        <v>34005</v>
      </c>
      <c r="D145" s="62"/>
      <c r="E145" s="62"/>
      <c r="F145" s="62"/>
      <c r="G145" s="62"/>
      <c r="H145" s="62"/>
    </row>
    <row r="146" spans="1:8" ht="30" hidden="1">
      <c r="A146" s="29" t="s">
        <v>180</v>
      </c>
      <c r="B146" s="28"/>
      <c r="C146" s="30">
        <v>34006</v>
      </c>
      <c r="D146" s="62"/>
      <c r="E146" s="62"/>
      <c r="F146" s="62"/>
      <c r="G146" s="62"/>
      <c r="H146" s="62"/>
    </row>
    <row r="147" spans="1:8" hidden="1">
      <c r="A147" s="29" t="s">
        <v>181</v>
      </c>
      <c r="B147" s="28"/>
      <c r="C147" s="30">
        <v>34007</v>
      </c>
      <c r="D147" s="62"/>
      <c r="E147" s="62"/>
      <c r="F147" s="62"/>
      <c r="G147" s="62"/>
      <c r="H147" s="62"/>
    </row>
    <row r="148" spans="1:8" hidden="1">
      <c r="A148" s="29" t="s">
        <v>182</v>
      </c>
      <c r="B148" s="28"/>
      <c r="C148" s="30">
        <v>34007</v>
      </c>
      <c r="D148" s="62"/>
      <c r="E148" s="62"/>
      <c r="F148" s="62"/>
      <c r="G148" s="62"/>
      <c r="H148" s="62"/>
    </row>
    <row r="149" spans="1:8" hidden="1">
      <c r="A149" s="29" t="s">
        <v>183</v>
      </c>
      <c r="B149" s="28"/>
      <c r="C149" s="30" t="s">
        <v>184</v>
      </c>
      <c r="D149" s="62"/>
      <c r="E149" s="62"/>
      <c r="F149" s="62"/>
      <c r="G149" s="62"/>
      <c r="H149" s="62"/>
    </row>
    <row r="150" spans="1:8" hidden="1">
      <c r="A150" s="29" t="s">
        <v>185</v>
      </c>
      <c r="B150" s="28"/>
      <c r="C150" s="30" t="s">
        <v>186</v>
      </c>
      <c r="D150" s="62"/>
      <c r="E150" s="62"/>
      <c r="F150" s="62"/>
      <c r="G150" s="62"/>
      <c r="H150" s="62"/>
    </row>
    <row r="151" spans="1:8" hidden="1">
      <c r="A151" s="29" t="s">
        <v>95</v>
      </c>
      <c r="B151" s="28"/>
      <c r="C151" s="30" t="s">
        <v>187</v>
      </c>
      <c r="D151" s="62"/>
      <c r="E151" s="62"/>
      <c r="F151" s="62"/>
      <c r="G151" s="62"/>
      <c r="H151" s="62"/>
    </row>
    <row r="152" spans="1:8" hidden="1">
      <c r="A152" s="33" t="s">
        <v>188</v>
      </c>
      <c r="B152" s="23">
        <v>500</v>
      </c>
      <c r="C152" s="34" t="s">
        <v>189</v>
      </c>
      <c r="D152" s="28"/>
      <c r="E152" s="28"/>
      <c r="F152" s="28"/>
      <c r="G152" s="28"/>
      <c r="H152" s="28"/>
    </row>
    <row r="153" spans="1:8" hidden="1">
      <c r="A153" s="44" t="s">
        <v>190</v>
      </c>
      <c r="B153" s="28">
        <v>530</v>
      </c>
      <c r="C153" s="30" t="s">
        <v>191</v>
      </c>
      <c r="D153" s="28"/>
      <c r="E153" s="28"/>
      <c r="F153" s="28"/>
      <c r="G153" s="28"/>
      <c r="H153" s="28"/>
    </row>
    <row r="154" spans="1:8" hidden="1">
      <c r="A154" s="35" t="s">
        <v>192</v>
      </c>
      <c r="B154" s="28">
        <v>540</v>
      </c>
      <c r="C154" s="30" t="s">
        <v>193</v>
      </c>
      <c r="D154" s="28"/>
      <c r="E154" s="28"/>
      <c r="F154" s="28"/>
      <c r="G154" s="28"/>
      <c r="H154" s="28"/>
    </row>
    <row r="155" spans="1:8" hidden="1">
      <c r="A155" s="33" t="s">
        <v>194</v>
      </c>
      <c r="B155" s="23">
        <v>600</v>
      </c>
      <c r="C155" s="34" t="s">
        <v>195</v>
      </c>
      <c r="D155" s="28"/>
      <c r="E155" s="28"/>
      <c r="F155" s="28"/>
      <c r="G155" s="28"/>
      <c r="H155" s="28"/>
    </row>
    <row r="156" spans="1:8" ht="31.5" hidden="1">
      <c r="A156" s="35" t="s">
        <v>196</v>
      </c>
      <c r="B156" s="28">
        <v>620</v>
      </c>
      <c r="C156" s="30" t="s">
        <v>197</v>
      </c>
      <c r="D156" s="28"/>
      <c r="E156" s="28"/>
      <c r="F156" s="28"/>
      <c r="G156" s="28"/>
      <c r="H156" s="28"/>
    </row>
    <row r="157" spans="1:8" hidden="1">
      <c r="A157" s="35" t="s">
        <v>198</v>
      </c>
      <c r="B157" s="45">
        <v>640</v>
      </c>
      <c r="C157" s="46" t="s">
        <v>199</v>
      </c>
      <c r="D157" s="45"/>
      <c r="E157" s="45"/>
      <c r="F157" s="45"/>
      <c r="G157" s="45"/>
      <c r="H157" s="45"/>
    </row>
    <row r="158" spans="1:8" hidden="1">
      <c r="A158" s="47"/>
      <c r="B158" s="39"/>
      <c r="C158" s="48"/>
      <c r="D158" s="39"/>
      <c r="E158" s="39"/>
      <c r="F158" s="39"/>
      <c r="G158" s="39"/>
      <c r="H158" s="39"/>
    </row>
    <row r="159" spans="1:8" hidden="1">
      <c r="A159" s="49"/>
      <c r="B159" s="50"/>
      <c r="C159" s="51"/>
      <c r="D159" s="50"/>
      <c r="E159" s="50"/>
      <c r="F159" s="50"/>
      <c r="G159" s="50"/>
      <c r="H159" s="50"/>
    </row>
    <row r="160" spans="1:8" s="24" customFormat="1" hidden="1">
      <c r="A160" s="52" t="s">
        <v>200</v>
      </c>
      <c r="B160" s="53"/>
      <c r="C160" s="54" t="s">
        <v>29</v>
      </c>
      <c r="D160" s="55"/>
      <c r="E160" s="55"/>
      <c r="F160" s="55"/>
      <c r="G160" s="55"/>
      <c r="H160" s="55"/>
    </row>
    <row r="161" spans="1:8" hidden="1">
      <c r="A161" s="33" t="s">
        <v>160</v>
      </c>
      <c r="B161" s="23">
        <v>300</v>
      </c>
      <c r="C161" s="34">
        <v>30000</v>
      </c>
      <c r="D161" s="28"/>
      <c r="E161" s="28"/>
      <c r="F161" s="28"/>
      <c r="G161" s="28"/>
      <c r="H161" s="28"/>
    </row>
    <row r="162" spans="1:8" hidden="1">
      <c r="A162" s="35" t="s">
        <v>201</v>
      </c>
      <c r="B162" s="28">
        <v>330</v>
      </c>
      <c r="C162" s="30" t="s">
        <v>202</v>
      </c>
      <c r="D162" s="28"/>
      <c r="E162" s="28"/>
      <c r="F162" s="28"/>
      <c r="G162" s="28"/>
      <c r="H162" s="28"/>
    </row>
    <row r="163" spans="1:8" hidden="1">
      <c r="A163" s="33" t="s">
        <v>57</v>
      </c>
      <c r="B163" s="23">
        <v>400</v>
      </c>
      <c r="C163" s="34" t="s">
        <v>58</v>
      </c>
      <c r="D163" s="28"/>
      <c r="E163" s="28"/>
      <c r="F163" s="28"/>
      <c r="G163" s="28"/>
      <c r="H163" s="28"/>
    </row>
    <row r="164" spans="1:8" hidden="1">
      <c r="A164" s="35" t="s">
        <v>59</v>
      </c>
      <c r="B164" s="28">
        <v>410</v>
      </c>
      <c r="C164" s="30" t="s">
        <v>60</v>
      </c>
      <c r="D164" s="28"/>
      <c r="E164" s="28"/>
      <c r="F164" s="28"/>
      <c r="G164" s="28"/>
      <c r="H164" s="28"/>
    </row>
    <row r="165" spans="1:8" hidden="1">
      <c r="A165" s="35" t="s">
        <v>203</v>
      </c>
      <c r="B165" s="28">
        <v>430</v>
      </c>
      <c r="C165" s="30" t="s">
        <v>204</v>
      </c>
      <c r="D165" s="28"/>
      <c r="E165" s="28"/>
      <c r="F165" s="28"/>
      <c r="G165" s="28"/>
      <c r="H165" s="28"/>
    </row>
    <row r="166" spans="1:8" hidden="1">
      <c r="A166" s="33" t="s">
        <v>188</v>
      </c>
      <c r="B166" s="23">
        <v>500</v>
      </c>
      <c r="C166" s="34" t="s">
        <v>189</v>
      </c>
      <c r="D166" s="28"/>
      <c r="E166" s="28"/>
      <c r="F166" s="28"/>
      <c r="G166" s="28"/>
      <c r="H166" s="28"/>
    </row>
    <row r="167" spans="1:8" hidden="1">
      <c r="A167" s="35" t="s">
        <v>205</v>
      </c>
      <c r="B167" s="28">
        <v>510</v>
      </c>
      <c r="C167" s="30" t="s">
        <v>206</v>
      </c>
      <c r="D167" s="28"/>
      <c r="E167" s="28"/>
      <c r="F167" s="28"/>
      <c r="G167" s="28"/>
      <c r="H167" s="28"/>
    </row>
    <row r="168" spans="1:8" ht="31.5" hidden="1">
      <c r="A168" s="35" t="s">
        <v>207</v>
      </c>
      <c r="B168" s="28">
        <v>520</v>
      </c>
      <c r="C168" s="30" t="s">
        <v>208</v>
      </c>
      <c r="D168" s="28"/>
      <c r="E168" s="28"/>
      <c r="F168" s="28"/>
      <c r="G168" s="28"/>
      <c r="H168" s="28"/>
    </row>
    <row r="169" spans="1:8" ht="14.25" hidden="1" customHeight="1">
      <c r="A169" s="35" t="s">
        <v>209</v>
      </c>
      <c r="B169" s="28">
        <v>530</v>
      </c>
      <c r="C169" s="30" t="s">
        <v>191</v>
      </c>
      <c r="D169" s="28"/>
      <c r="E169" s="28"/>
      <c r="F169" s="28"/>
      <c r="G169" s="28"/>
      <c r="H169" s="28"/>
    </row>
    <row r="170" spans="1:8" hidden="1">
      <c r="A170" s="35" t="s">
        <v>210</v>
      </c>
      <c r="B170" s="28">
        <v>550</v>
      </c>
      <c r="C170" s="30" t="s">
        <v>211</v>
      </c>
      <c r="D170" s="28"/>
      <c r="E170" s="28"/>
      <c r="F170" s="28"/>
      <c r="G170" s="28"/>
      <c r="H170" s="28"/>
    </row>
    <row r="171" spans="1:8" hidden="1">
      <c r="A171" s="33" t="s">
        <v>194</v>
      </c>
      <c r="B171" s="23">
        <v>600</v>
      </c>
      <c r="C171" s="34" t="s">
        <v>195</v>
      </c>
      <c r="D171" s="28"/>
      <c r="E171" s="28"/>
      <c r="F171" s="28"/>
      <c r="G171" s="28"/>
      <c r="H171" s="28"/>
    </row>
    <row r="172" spans="1:8" hidden="1">
      <c r="A172" s="35" t="s">
        <v>212</v>
      </c>
      <c r="B172" s="28">
        <v>610</v>
      </c>
      <c r="C172" s="30" t="s">
        <v>213</v>
      </c>
      <c r="D172" s="28"/>
      <c r="E172" s="28"/>
      <c r="F172" s="28"/>
      <c r="G172" s="28"/>
      <c r="H172" s="28"/>
    </row>
    <row r="173" spans="1:8" ht="31.5" hidden="1">
      <c r="A173" s="35" t="s">
        <v>196</v>
      </c>
      <c r="B173" s="28">
        <v>620</v>
      </c>
      <c r="C173" s="30" t="s">
        <v>197</v>
      </c>
      <c r="D173" s="28"/>
      <c r="E173" s="28"/>
      <c r="F173" s="28"/>
      <c r="G173" s="28"/>
      <c r="H173" s="28"/>
    </row>
    <row r="174" spans="1:8" hidden="1">
      <c r="A174" s="35" t="s">
        <v>214</v>
      </c>
      <c r="B174" s="45">
        <v>630</v>
      </c>
      <c r="C174" s="46" t="s">
        <v>215</v>
      </c>
      <c r="D174" s="45"/>
      <c r="E174" s="45"/>
      <c r="F174" s="45"/>
      <c r="G174" s="45"/>
      <c r="H174" s="45"/>
    </row>
    <row r="175" spans="1:8" hidden="1">
      <c r="A175" s="35" t="s">
        <v>216</v>
      </c>
      <c r="B175" s="45">
        <v>650</v>
      </c>
      <c r="C175" s="46" t="s">
        <v>217</v>
      </c>
      <c r="D175" s="45"/>
      <c r="E175" s="45"/>
      <c r="F175" s="45"/>
      <c r="G175" s="45"/>
      <c r="H175" s="45"/>
    </row>
    <row r="176" spans="1:8" hidden="1">
      <c r="A176" s="33" t="s">
        <v>218</v>
      </c>
      <c r="B176" s="23">
        <v>700</v>
      </c>
      <c r="C176" s="34" t="s">
        <v>219</v>
      </c>
      <c r="D176" s="28"/>
      <c r="E176" s="28"/>
      <c r="F176" s="28"/>
      <c r="G176" s="28"/>
      <c r="H176" s="28"/>
    </row>
    <row r="177" spans="1:8" ht="17.25" hidden="1" customHeight="1">
      <c r="A177" s="35" t="s">
        <v>220</v>
      </c>
      <c r="B177" s="28">
        <v>710</v>
      </c>
      <c r="C177" s="30" t="s">
        <v>221</v>
      </c>
      <c r="D177" s="28"/>
      <c r="E177" s="28"/>
      <c r="F177" s="28"/>
      <c r="G177" s="28"/>
      <c r="H177" s="28"/>
    </row>
    <row r="178" spans="1:8" hidden="1">
      <c r="A178" s="33" t="s">
        <v>222</v>
      </c>
      <c r="B178" s="23">
        <v>800</v>
      </c>
      <c r="C178" s="34" t="s">
        <v>223</v>
      </c>
      <c r="D178" s="28"/>
      <c r="E178" s="28"/>
      <c r="F178" s="28"/>
      <c r="G178" s="28"/>
      <c r="H178" s="28"/>
    </row>
    <row r="179" spans="1:8" ht="17.25" hidden="1" customHeight="1">
      <c r="A179" s="47" t="s">
        <v>224</v>
      </c>
      <c r="B179" s="39">
        <v>810</v>
      </c>
      <c r="C179" s="48" t="s">
        <v>225</v>
      </c>
      <c r="D179" s="39"/>
      <c r="E179" s="39"/>
      <c r="F179" s="39"/>
      <c r="G179" s="39"/>
      <c r="H179" s="39"/>
    </row>
    <row r="181" spans="1:8" hidden="1"/>
    <row r="182" spans="1:8">
      <c r="A182" s="1" t="s">
        <v>307</v>
      </c>
    </row>
    <row r="183" spans="1:8">
      <c r="A183" s="1" t="s">
        <v>226</v>
      </c>
    </row>
    <row r="184" spans="1:8" ht="6.75" customHeight="1"/>
    <row r="185" spans="1:8" hidden="1"/>
    <row r="186" spans="1:8">
      <c r="A186" s="1" t="s">
        <v>317</v>
      </c>
    </row>
    <row r="190" spans="1:8">
      <c r="A190" s="56"/>
    </row>
  </sheetData>
  <mergeCells count="7">
    <mergeCell ref="D26:D27"/>
    <mergeCell ref="A8:H8"/>
    <mergeCell ref="A9:H9"/>
    <mergeCell ref="A26:A27"/>
    <mergeCell ref="B26:B27"/>
    <mergeCell ref="C26:C27"/>
    <mergeCell ref="E26:H26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IV189"/>
  <sheetViews>
    <sheetView showGridLines="0" zoomScale="75" workbookViewId="0">
      <selection sqref="A1:H186"/>
    </sheetView>
  </sheetViews>
  <sheetFormatPr defaultRowHeight="15.75"/>
  <cols>
    <col min="1" max="1" width="67" style="1" customWidth="1"/>
    <col min="2" max="2" width="7.7109375" style="1" customWidth="1"/>
    <col min="3" max="3" width="8.4257812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348</v>
      </c>
    </row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349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302</v>
      </c>
      <c r="C14" s="6"/>
      <c r="D14" s="5"/>
      <c r="E14" s="5"/>
      <c r="F14" s="5"/>
      <c r="G14" s="10" t="s">
        <v>248</v>
      </c>
      <c r="H14" s="99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99">
        <v>171201001</v>
      </c>
    </row>
    <row r="16" spans="1:8">
      <c r="A16" s="1" t="s">
        <v>9</v>
      </c>
      <c r="B16" s="7" t="s">
        <v>254</v>
      </c>
      <c r="C16" s="8"/>
      <c r="D16" s="7"/>
      <c r="E16" s="7"/>
      <c r="F16" s="7"/>
      <c r="G16" s="10" t="s">
        <v>10</v>
      </c>
      <c r="H16" s="11"/>
    </row>
    <row r="17" spans="1:9">
      <c r="B17" s="7"/>
      <c r="C17" s="8"/>
      <c r="D17" s="7"/>
      <c r="E17" s="7"/>
      <c r="F17" s="7"/>
      <c r="G17" s="10"/>
      <c r="H17" s="11"/>
    </row>
    <row r="18" spans="1:9">
      <c r="A18" s="1" t="s">
        <v>11</v>
      </c>
      <c r="B18" s="7"/>
      <c r="C18" s="8" t="s">
        <v>253</v>
      </c>
      <c r="D18" s="8"/>
      <c r="E18" s="7"/>
      <c r="F18" s="7"/>
      <c r="G18" s="10" t="s">
        <v>12</v>
      </c>
      <c r="H18" s="16"/>
    </row>
    <row r="19" spans="1:9">
      <c r="B19" s="7"/>
      <c r="C19" s="8"/>
      <c r="D19" s="7"/>
      <c r="E19" s="7"/>
      <c r="F19" s="7"/>
      <c r="G19" s="10"/>
      <c r="H19" s="11"/>
    </row>
    <row r="20" spans="1:9">
      <c r="A20" s="1" t="s">
        <v>13</v>
      </c>
      <c r="B20" s="7"/>
      <c r="C20" s="132">
        <v>110176050</v>
      </c>
      <c r="D20" s="133"/>
      <c r="E20" s="7"/>
      <c r="F20" s="7"/>
      <c r="G20" s="10" t="s">
        <v>14</v>
      </c>
      <c r="H20" s="99">
        <v>110176050</v>
      </c>
    </row>
    <row r="21" spans="1:9">
      <c r="B21" s="7"/>
      <c r="C21" s="8"/>
      <c r="D21" s="7"/>
      <c r="E21" s="7"/>
      <c r="F21" s="7"/>
      <c r="G21" s="10"/>
      <c r="H21" s="11"/>
    </row>
    <row r="22" spans="1:9">
      <c r="A22" s="1" t="s">
        <v>15</v>
      </c>
      <c r="B22" s="8"/>
      <c r="C22" s="8" t="s">
        <v>247</v>
      </c>
      <c r="D22" s="8"/>
      <c r="E22" s="7"/>
      <c r="F22" s="7"/>
      <c r="G22" s="10" t="s">
        <v>16</v>
      </c>
      <c r="H22" s="99">
        <v>244</v>
      </c>
    </row>
    <row r="23" spans="1:9">
      <c r="B23" s="7"/>
      <c r="C23" s="8"/>
      <c r="D23" s="7"/>
      <c r="E23" s="7"/>
      <c r="F23" s="7"/>
      <c r="G23" s="10"/>
      <c r="H23" s="11"/>
    </row>
    <row r="24" spans="1:9">
      <c r="B24" s="4"/>
      <c r="C24" s="12"/>
      <c r="D24" s="4"/>
      <c r="E24" s="4"/>
      <c r="F24" s="4"/>
      <c r="G24" s="10"/>
      <c r="H24" s="11"/>
    </row>
    <row r="25" spans="1:9">
      <c r="A25" s="13" t="s">
        <v>17</v>
      </c>
      <c r="G25" s="4"/>
      <c r="H25" s="4"/>
    </row>
    <row r="26" spans="1:9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234</v>
      </c>
      <c r="E26" s="127" t="s">
        <v>22</v>
      </c>
      <c r="F26" s="128"/>
      <c r="G26" s="128"/>
      <c r="H26" s="129"/>
    </row>
    <row r="27" spans="1:9" s="14" customFormat="1" ht="39.7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9" s="14" customFormat="1" ht="13.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9" hidden="1">
      <c r="A29" s="18" t="s">
        <v>28</v>
      </c>
      <c r="B29" s="18"/>
      <c r="C29" s="19" t="s">
        <v>29</v>
      </c>
      <c r="D29" s="65">
        <f>D30+D35</f>
        <v>481</v>
      </c>
      <c r="E29" s="65">
        <f>E30+E35</f>
        <v>119</v>
      </c>
      <c r="F29" s="65">
        <f>F30+F35</f>
        <v>120</v>
      </c>
      <c r="G29" s="65">
        <f>G30+G35</f>
        <v>121</v>
      </c>
      <c r="H29" s="65">
        <f>H30+H35</f>
        <v>121</v>
      </c>
      <c r="I29" s="67"/>
    </row>
    <row r="30" spans="1:9" s="24" customFormat="1" hidden="1">
      <c r="A30" s="20" t="s">
        <v>30</v>
      </c>
      <c r="B30" s="21">
        <v>100</v>
      </c>
      <c r="C30" s="22" t="s">
        <v>31</v>
      </c>
      <c r="D30" s="59">
        <f>D31+D32</f>
        <v>181</v>
      </c>
      <c r="E30" s="59">
        <f>E31+E32</f>
        <v>44</v>
      </c>
      <c r="F30" s="59">
        <f>F31+F32</f>
        <v>45</v>
      </c>
      <c r="G30" s="59">
        <f>G31+G32</f>
        <v>46</v>
      </c>
      <c r="H30" s="59">
        <f>H31+H32</f>
        <v>46</v>
      </c>
      <c r="I30" s="61"/>
    </row>
    <row r="31" spans="1:9" hidden="1">
      <c r="A31" s="25" t="s">
        <v>32</v>
      </c>
      <c r="B31" s="26">
        <v>110</v>
      </c>
      <c r="C31" s="27" t="s">
        <v>33</v>
      </c>
      <c r="D31" s="28">
        <v>150</v>
      </c>
      <c r="E31" s="28">
        <v>37</v>
      </c>
      <c r="F31" s="28">
        <v>37</v>
      </c>
      <c r="G31" s="28">
        <v>38</v>
      </c>
      <c r="H31" s="28">
        <v>38</v>
      </c>
    </row>
    <row r="32" spans="1:9" hidden="1">
      <c r="A32" s="25" t="s">
        <v>34</v>
      </c>
      <c r="B32" s="26">
        <v>120</v>
      </c>
      <c r="C32" s="27" t="s">
        <v>35</v>
      </c>
      <c r="D32" s="28">
        <v>31</v>
      </c>
      <c r="E32" s="28">
        <v>7</v>
      </c>
      <c r="F32" s="28">
        <v>8</v>
      </c>
      <c r="G32" s="28">
        <v>8</v>
      </c>
      <c r="H32" s="28">
        <v>8</v>
      </c>
    </row>
    <row r="33" spans="1:256" hidden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idden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idden="1">
      <c r="A35" s="25" t="s">
        <v>40</v>
      </c>
      <c r="B35" s="26">
        <v>150</v>
      </c>
      <c r="C35" s="27" t="s">
        <v>41</v>
      </c>
      <c r="D35" s="58">
        <v>300</v>
      </c>
      <c r="E35" s="58">
        <v>75</v>
      </c>
      <c r="F35" s="58">
        <f>48+27</f>
        <v>75</v>
      </c>
      <c r="G35" s="58">
        <f>48+27</f>
        <v>75</v>
      </c>
      <c r="H35" s="58">
        <f>48+27</f>
        <v>75</v>
      </c>
      <c r="I35" s="67"/>
    </row>
    <row r="36" spans="1:256" s="32" customFormat="1" ht="30" hidden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idden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idden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idden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idden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idden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idden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idden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idden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idden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9" hidden="1">
      <c r="A49" s="36"/>
      <c r="B49" s="37"/>
      <c r="C49" s="38"/>
      <c r="D49" s="39"/>
      <c r="E49" s="39"/>
      <c r="F49" s="39"/>
      <c r="G49" s="39"/>
      <c r="H49" s="39"/>
    </row>
    <row r="50" spans="1:9" s="43" customFormat="1" ht="18.75" customHeight="1">
      <c r="A50" s="40" t="s">
        <v>65</v>
      </c>
      <c r="B50" s="41"/>
      <c r="C50" s="42" t="s">
        <v>29</v>
      </c>
      <c r="D50" s="90">
        <f>D51+D129</f>
        <v>1</v>
      </c>
      <c r="E50" s="90">
        <f>E51+E129</f>
        <v>0</v>
      </c>
      <c r="F50" s="90">
        <f>F51+F129</f>
        <v>0</v>
      </c>
      <c r="G50" s="90">
        <f>G51+G129</f>
        <v>0</v>
      </c>
      <c r="H50" s="90">
        <f>H51+H129</f>
        <v>1</v>
      </c>
      <c r="I50" s="64"/>
    </row>
    <row r="51" spans="1:9" s="24" customFormat="1" hidden="1">
      <c r="A51" s="20" t="s">
        <v>66</v>
      </c>
      <c r="B51" s="21">
        <v>200</v>
      </c>
      <c r="C51" s="34" t="s">
        <v>67</v>
      </c>
      <c r="D51" s="89">
        <f>D52+D64+D106+D109+D112+D116+D121</f>
        <v>0</v>
      </c>
      <c r="E51" s="89">
        <f>E52+E64+E106+E109+E112+E116+E121</f>
        <v>0</v>
      </c>
      <c r="F51" s="89">
        <f>F52+F64+F106+F109+F112+F116+F121</f>
        <v>0</v>
      </c>
      <c r="G51" s="89">
        <f>G52+G64+G106+G109+G112+G116+G121</f>
        <v>0</v>
      </c>
      <c r="H51" s="89">
        <f>H52+H64+H106+H109+H112+H116+H121</f>
        <v>0</v>
      </c>
      <c r="I51" s="64"/>
    </row>
    <row r="52" spans="1:9" s="24" customFormat="1" hidden="1">
      <c r="A52" s="33" t="s">
        <v>68</v>
      </c>
      <c r="B52" s="23">
        <v>210</v>
      </c>
      <c r="C52" s="34">
        <v>21000</v>
      </c>
      <c r="D52" s="89">
        <f>D53+D58+D63</f>
        <v>0</v>
      </c>
      <c r="E52" s="89">
        <f>E53+E58+E63</f>
        <v>0</v>
      </c>
      <c r="F52" s="89">
        <f>F53+F58+F63</f>
        <v>0</v>
      </c>
      <c r="G52" s="89">
        <f>G53+G58+G63</f>
        <v>0</v>
      </c>
      <c r="H52" s="89">
        <f>H53+H58+H63</f>
        <v>0</v>
      </c>
      <c r="I52" s="64"/>
    </row>
    <row r="53" spans="1:9" hidden="1">
      <c r="A53" s="35" t="s">
        <v>69</v>
      </c>
      <c r="B53" s="28">
        <v>211</v>
      </c>
      <c r="C53" s="30">
        <v>21100</v>
      </c>
      <c r="D53" s="89">
        <f>E53+F53+G53+H53</f>
        <v>0</v>
      </c>
      <c r="E53" s="89">
        <f>E54+E55</f>
        <v>0</v>
      </c>
      <c r="F53" s="89">
        <f>F54+F55</f>
        <v>0</v>
      </c>
      <c r="G53" s="89">
        <f>G54+G55</f>
        <v>0</v>
      </c>
      <c r="H53" s="89">
        <f>H54+H55</f>
        <v>0</v>
      </c>
      <c r="I53" s="71"/>
    </row>
    <row r="54" spans="1:9" hidden="1">
      <c r="A54" s="29" t="s">
        <v>70</v>
      </c>
      <c r="B54" s="28"/>
      <c r="C54" s="30">
        <v>21101</v>
      </c>
      <c r="D54" s="89">
        <f>E54+F54+G54+H54</f>
        <v>0</v>
      </c>
      <c r="E54" s="89"/>
      <c r="F54" s="89"/>
      <c r="G54" s="89"/>
      <c r="H54" s="89"/>
    </row>
    <row r="55" spans="1:9" hidden="1">
      <c r="A55" s="29" t="s">
        <v>71</v>
      </c>
      <c r="B55" s="28"/>
      <c r="C55" s="30" t="s">
        <v>72</v>
      </c>
      <c r="D55" s="89">
        <f>E55+F55+G55+H55</f>
        <v>0</v>
      </c>
      <c r="E55" s="89"/>
      <c r="F55" s="89"/>
      <c r="G55" s="89"/>
      <c r="H55" s="89"/>
    </row>
    <row r="56" spans="1:9" hidden="1">
      <c r="A56" s="29" t="s">
        <v>73</v>
      </c>
      <c r="B56" s="28"/>
      <c r="C56" s="30" t="s">
        <v>74</v>
      </c>
      <c r="D56" s="89"/>
      <c r="E56" s="89"/>
      <c r="F56" s="89"/>
      <c r="G56" s="89"/>
      <c r="H56" s="89"/>
    </row>
    <row r="57" spans="1:9" ht="12.75" hidden="1" customHeight="1">
      <c r="A57" s="29" t="s">
        <v>75</v>
      </c>
      <c r="B57" s="28"/>
      <c r="C57" s="30" t="s">
        <v>76</v>
      </c>
      <c r="D57" s="89">
        <f>E57+F57+G57+H57</f>
        <v>0</v>
      </c>
      <c r="E57" s="89"/>
      <c r="F57" s="89"/>
      <c r="G57" s="89"/>
      <c r="H57" s="89"/>
    </row>
    <row r="58" spans="1:9" s="24" customFormat="1" ht="2.25" hidden="1" customHeight="1">
      <c r="A58" s="35" t="s">
        <v>77</v>
      </c>
      <c r="B58" s="28">
        <v>212</v>
      </c>
      <c r="C58" s="30">
        <v>21200</v>
      </c>
      <c r="D58" s="91">
        <f>D59+D60+D61+D62</f>
        <v>0</v>
      </c>
      <c r="E58" s="91">
        <f>E59+E60+E61+E62</f>
        <v>0</v>
      </c>
      <c r="F58" s="91">
        <f>F59+F60+F61+F62</f>
        <v>0</v>
      </c>
      <c r="G58" s="91">
        <f>G59+G60+G61+G62</f>
        <v>0</v>
      </c>
      <c r="H58" s="91">
        <f>H59+H60+H61+H62</f>
        <v>0</v>
      </c>
      <c r="I58" s="4"/>
    </row>
    <row r="59" spans="1:9" hidden="1">
      <c r="A59" s="29" t="s">
        <v>78</v>
      </c>
      <c r="B59" s="28"/>
      <c r="C59" s="30">
        <v>21201</v>
      </c>
      <c r="D59" s="89"/>
      <c r="E59" s="89"/>
      <c r="F59" s="89"/>
      <c r="G59" s="89"/>
      <c r="H59" s="89"/>
    </row>
    <row r="60" spans="1:9" ht="9" hidden="1" customHeight="1">
      <c r="A60" s="29" t="s">
        <v>79</v>
      </c>
      <c r="B60" s="28"/>
      <c r="C60" s="30">
        <v>21202</v>
      </c>
      <c r="D60" s="89"/>
      <c r="E60" s="89"/>
      <c r="F60" s="89"/>
      <c r="G60" s="89"/>
      <c r="H60" s="89"/>
    </row>
    <row r="61" spans="1:9" hidden="1">
      <c r="A61" s="29" t="s">
        <v>80</v>
      </c>
      <c r="B61" s="28"/>
      <c r="C61" s="30">
        <v>21203</v>
      </c>
      <c r="D61" s="89"/>
      <c r="E61" s="89"/>
      <c r="F61" s="89"/>
      <c r="G61" s="89"/>
      <c r="H61" s="89"/>
    </row>
    <row r="62" spans="1:9" hidden="1">
      <c r="A62" s="29" t="s">
        <v>81</v>
      </c>
      <c r="B62" s="28"/>
      <c r="C62" s="30" t="s">
        <v>82</v>
      </c>
      <c r="D62" s="89"/>
      <c r="E62" s="89"/>
      <c r="F62" s="89"/>
      <c r="G62" s="89"/>
      <c r="H62" s="89"/>
    </row>
    <row r="63" spans="1:9" hidden="1">
      <c r="A63" s="35" t="s">
        <v>83</v>
      </c>
      <c r="B63" s="28">
        <v>213</v>
      </c>
      <c r="C63" s="30">
        <v>21300</v>
      </c>
      <c r="D63" s="89">
        <f>E63+F63+G63+H63</f>
        <v>0</v>
      </c>
      <c r="E63" s="89"/>
      <c r="F63" s="89"/>
      <c r="G63" s="89"/>
      <c r="H63" s="89"/>
      <c r="I63" s="71"/>
    </row>
    <row r="64" spans="1:9" hidden="1">
      <c r="A64" s="74" t="s">
        <v>84</v>
      </c>
      <c r="B64" s="55">
        <v>220</v>
      </c>
      <c r="C64" s="54">
        <v>22000</v>
      </c>
      <c r="D64" s="92">
        <f>D65+D70+D75+D81+D86+D95</f>
        <v>0</v>
      </c>
      <c r="E64" s="92">
        <f>E65+E70+E75+E81+E86+E95</f>
        <v>0</v>
      </c>
      <c r="F64" s="92">
        <f>F65+F70+F75+F81+F86+F95</f>
        <v>0</v>
      </c>
      <c r="G64" s="92">
        <f>G65+G70+G75+G81+G86+G95</f>
        <v>0</v>
      </c>
      <c r="H64" s="92">
        <f>H65+H70+H75+H81+H86+H95</f>
        <v>0</v>
      </c>
    </row>
    <row r="65" spans="1:8" hidden="1">
      <c r="A65" s="35" t="s">
        <v>85</v>
      </c>
      <c r="B65" s="28">
        <v>221</v>
      </c>
      <c r="C65" s="30">
        <v>22100</v>
      </c>
      <c r="D65" s="93">
        <f>D66+D67+D68+D69</f>
        <v>0</v>
      </c>
      <c r="E65" s="91">
        <f>E66+E67+E68+E69</f>
        <v>0</v>
      </c>
      <c r="F65" s="91">
        <f>F66+F67+F68+F69</f>
        <v>0</v>
      </c>
      <c r="G65" s="91">
        <f>G66+G67+G68+G69</f>
        <v>0</v>
      </c>
      <c r="H65" s="91">
        <f>H66+H67+H68+H69</f>
        <v>0</v>
      </c>
    </row>
    <row r="66" spans="1:8" ht="30" hidden="1">
      <c r="A66" s="29" t="s">
        <v>86</v>
      </c>
      <c r="B66" s="28"/>
      <c r="C66" s="30">
        <v>22101</v>
      </c>
      <c r="D66" s="89">
        <f>E66+F66+G66+H66</f>
        <v>0</v>
      </c>
      <c r="E66" s="89"/>
      <c r="F66" s="89"/>
      <c r="G66" s="89"/>
      <c r="H66" s="89"/>
    </row>
    <row r="67" spans="1:8" hidden="1">
      <c r="A67" s="29" t="s">
        <v>87</v>
      </c>
      <c r="B67" s="28"/>
      <c r="C67" s="30">
        <v>22102</v>
      </c>
      <c r="D67" s="89">
        <f>E67+F67+G67+H67</f>
        <v>0</v>
      </c>
      <c r="E67" s="89"/>
      <c r="F67" s="89"/>
      <c r="G67" s="89"/>
      <c r="H67" s="89"/>
    </row>
    <row r="68" spans="1:8" ht="30" hidden="1">
      <c r="A68" s="29" t="s">
        <v>88</v>
      </c>
      <c r="B68" s="28"/>
      <c r="C68" s="30">
        <v>22103</v>
      </c>
      <c r="D68" s="89">
        <f>E68+F68+G68+H68</f>
        <v>0</v>
      </c>
      <c r="E68" s="89"/>
      <c r="F68" s="89"/>
      <c r="G68" s="89"/>
      <c r="H68" s="89"/>
    </row>
    <row r="69" spans="1:8" hidden="1">
      <c r="A69" s="29" t="s">
        <v>89</v>
      </c>
      <c r="B69" s="28"/>
      <c r="C69" s="30" t="s">
        <v>90</v>
      </c>
      <c r="D69" s="89">
        <f>E69+F69+G69+H69</f>
        <v>0</v>
      </c>
      <c r="E69" s="89"/>
      <c r="F69" s="89"/>
      <c r="G69" s="89"/>
      <c r="H69" s="89"/>
    </row>
    <row r="70" spans="1:8" hidden="1">
      <c r="A70" s="35" t="s">
        <v>91</v>
      </c>
      <c r="B70" s="28">
        <v>222</v>
      </c>
      <c r="C70" s="30">
        <v>22200</v>
      </c>
      <c r="D70" s="91">
        <f>D71+D72+D73+D74</f>
        <v>0</v>
      </c>
      <c r="E70" s="91">
        <f>E71+E72+E73+E74</f>
        <v>0</v>
      </c>
      <c r="F70" s="91">
        <f>F71+F72+F73+F74</f>
        <v>0</v>
      </c>
      <c r="G70" s="91">
        <f>G71+G72+G73+G74</f>
        <v>0</v>
      </c>
      <c r="H70" s="91">
        <f>H71+H72+H73+H74</f>
        <v>0</v>
      </c>
    </row>
    <row r="71" spans="1:8" hidden="1">
      <c r="A71" s="29" t="s">
        <v>92</v>
      </c>
      <c r="B71" s="28"/>
      <c r="C71" s="30">
        <v>22201</v>
      </c>
      <c r="D71" s="89">
        <f>E71+F71+G71+H71</f>
        <v>0</v>
      </c>
      <c r="E71" s="89"/>
      <c r="F71" s="89"/>
      <c r="G71" s="89"/>
      <c r="H71" s="89"/>
    </row>
    <row r="72" spans="1:8" hidden="1">
      <c r="A72" s="29" t="s">
        <v>93</v>
      </c>
      <c r="B72" s="28"/>
      <c r="C72" s="30">
        <v>22202</v>
      </c>
      <c r="D72" s="89">
        <f>E72+F72+G72+H72</f>
        <v>0</v>
      </c>
      <c r="E72" s="89"/>
      <c r="F72" s="89"/>
      <c r="G72" s="89"/>
      <c r="H72" s="89"/>
    </row>
    <row r="73" spans="1:8" ht="30" hidden="1">
      <c r="A73" s="29" t="s">
        <v>94</v>
      </c>
      <c r="B73" s="28"/>
      <c r="C73" s="30">
        <v>22203</v>
      </c>
      <c r="D73" s="89">
        <f>E73+F73+G73+H73</f>
        <v>0</v>
      </c>
      <c r="E73" s="89"/>
      <c r="F73" s="89"/>
      <c r="G73" s="89"/>
      <c r="H73" s="89"/>
    </row>
    <row r="74" spans="1:8" hidden="1">
      <c r="A74" s="29" t="s">
        <v>95</v>
      </c>
      <c r="B74" s="28"/>
      <c r="C74" s="30" t="s">
        <v>96</v>
      </c>
      <c r="D74" s="89">
        <f>E74+F74+G74+H74</f>
        <v>0</v>
      </c>
      <c r="E74" s="89"/>
      <c r="F74" s="89"/>
      <c r="G74" s="89"/>
      <c r="H74" s="89"/>
    </row>
    <row r="75" spans="1:8" hidden="1">
      <c r="A75" s="35" t="s">
        <v>97</v>
      </c>
      <c r="B75" s="28">
        <v>223</v>
      </c>
      <c r="C75" s="30">
        <v>22300</v>
      </c>
      <c r="D75" s="91">
        <f>D76+D77+D78+D79+D80</f>
        <v>0</v>
      </c>
      <c r="E75" s="91">
        <f>E76+E77+E78+E79+E80</f>
        <v>0</v>
      </c>
      <c r="F75" s="91">
        <f>F76+F77+F78+F79+F80</f>
        <v>0</v>
      </c>
      <c r="G75" s="91">
        <f>G76+G77+G78+G79+G80</f>
        <v>0</v>
      </c>
      <c r="H75" s="91">
        <f>H76+H77+H78+H79+H80</f>
        <v>0</v>
      </c>
    </row>
    <row r="76" spans="1:8" hidden="1">
      <c r="A76" s="29" t="s">
        <v>98</v>
      </c>
      <c r="B76" s="28"/>
      <c r="C76" s="30">
        <v>22301</v>
      </c>
      <c r="D76" s="89">
        <f>E76+F76+G76+H76</f>
        <v>0</v>
      </c>
      <c r="E76" s="89"/>
      <c r="F76" s="89"/>
      <c r="G76" s="89"/>
      <c r="H76" s="89"/>
    </row>
    <row r="77" spans="1:8" hidden="1">
      <c r="A77" s="29" t="s">
        <v>99</v>
      </c>
      <c r="B77" s="28"/>
      <c r="C77" s="30">
        <v>22302</v>
      </c>
      <c r="D77" s="89">
        <f>E77+F77+G77+H77</f>
        <v>0</v>
      </c>
      <c r="E77" s="89"/>
      <c r="F77" s="89"/>
      <c r="G77" s="89"/>
      <c r="H77" s="89"/>
    </row>
    <row r="78" spans="1:8" hidden="1">
      <c r="A78" s="29" t="s">
        <v>100</v>
      </c>
      <c r="B78" s="28"/>
      <c r="C78" s="30">
        <v>22303</v>
      </c>
      <c r="D78" s="89">
        <f>E78+F78+G78+H78</f>
        <v>0</v>
      </c>
      <c r="E78" s="89"/>
      <c r="F78" s="89"/>
      <c r="G78" s="89"/>
      <c r="H78" s="89"/>
    </row>
    <row r="79" spans="1:8" hidden="1">
      <c r="A79" s="29" t="s">
        <v>101</v>
      </c>
      <c r="B79" s="28"/>
      <c r="C79" s="30">
        <v>22304</v>
      </c>
      <c r="D79" s="89">
        <f>E79+F79+G79+H79</f>
        <v>0</v>
      </c>
      <c r="E79" s="89"/>
      <c r="F79" s="89"/>
      <c r="G79" s="89"/>
      <c r="H79" s="89"/>
    </row>
    <row r="80" spans="1:8" hidden="1">
      <c r="A80" s="29" t="s">
        <v>89</v>
      </c>
      <c r="B80" s="28"/>
      <c r="C80" s="30" t="s">
        <v>102</v>
      </c>
      <c r="D80" s="89">
        <f>E80+F80+G80+H80</f>
        <v>0</v>
      </c>
      <c r="E80" s="89"/>
      <c r="F80" s="89"/>
      <c r="G80" s="89"/>
      <c r="H80" s="89"/>
    </row>
    <row r="81" spans="1:8" hidden="1">
      <c r="A81" s="35" t="s">
        <v>103</v>
      </c>
      <c r="B81" s="28">
        <v>224</v>
      </c>
      <c r="C81" s="30">
        <v>22400</v>
      </c>
      <c r="D81" s="91">
        <f>D82+D83+D84+D85</f>
        <v>0</v>
      </c>
      <c r="E81" s="91">
        <f>E82+E83+E84+E85</f>
        <v>0</v>
      </c>
      <c r="F81" s="91">
        <f>F82+F83+F84+F85</f>
        <v>0</v>
      </c>
      <c r="G81" s="91">
        <f>G82+G83+G84+G85</f>
        <v>0</v>
      </c>
      <c r="H81" s="91">
        <f>H82+H83+H84+H85</f>
        <v>0</v>
      </c>
    </row>
    <row r="82" spans="1:8" hidden="1">
      <c r="A82" s="29" t="s">
        <v>104</v>
      </c>
      <c r="B82" s="28"/>
      <c r="C82" s="30">
        <v>22401</v>
      </c>
      <c r="D82" s="89">
        <f>E82+F82+G82+H82</f>
        <v>0</v>
      </c>
      <c r="E82" s="89"/>
      <c r="F82" s="89"/>
      <c r="G82" s="89"/>
      <c r="H82" s="89"/>
    </row>
    <row r="83" spans="1:8" hidden="1">
      <c r="A83" s="29" t="s">
        <v>105</v>
      </c>
      <c r="B83" s="28"/>
      <c r="C83" s="30">
        <v>22402</v>
      </c>
      <c r="D83" s="89">
        <f>E83+F83+G83+H83</f>
        <v>0</v>
      </c>
      <c r="E83" s="89"/>
      <c r="F83" s="89"/>
      <c r="G83" s="89"/>
      <c r="H83" s="89"/>
    </row>
    <row r="84" spans="1:8" hidden="1">
      <c r="A84" s="29" t="s">
        <v>106</v>
      </c>
      <c r="B84" s="28"/>
      <c r="C84" s="30">
        <v>22403</v>
      </c>
      <c r="D84" s="89">
        <f>E84+F84+G84+H84</f>
        <v>0</v>
      </c>
      <c r="E84" s="89"/>
      <c r="F84" s="89"/>
      <c r="G84" s="89"/>
      <c r="H84" s="89"/>
    </row>
    <row r="85" spans="1:8" hidden="1">
      <c r="A85" s="29" t="s">
        <v>89</v>
      </c>
      <c r="B85" s="28"/>
      <c r="C85" s="30" t="s">
        <v>107</v>
      </c>
      <c r="D85" s="89">
        <f>E85+F85+G85+H85</f>
        <v>0</v>
      </c>
      <c r="E85" s="89"/>
      <c r="F85" s="89"/>
      <c r="G85" s="89"/>
      <c r="H85" s="89"/>
    </row>
    <row r="86" spans="1:8" hidden="1">
      <c r="A86" s="35" t="s">
        <v>108</v>
      </c>
      <c r="B86" s="28">
        <v>225</v>
      </c>
      <c r="C86" s="30">
        <v>22500</v>
      </c>
      <c r="D86" s="93">
        <f>D87+D88+D89+D90+D91+D92+D93+D94</f>
        <v>0</v>
      </c>
      <c r="E86" s="91">
        <f>E87+E88+E89+E90+E91+E92+E93+E94</f>
        <v>0</v>
      </c>
      <c r="F86" s="91">
        <f>F87+F88+F89+F90+F91+F92+F93+F94</f>
        <v>0</v>
      </c>
      <c r="G86" s="91">
        <f>G87+G88+G89+G90+G91+G92+G93+G94</f>
        <v>0</v>
      </c>
      <c r="H86" s="91">
        <f>H87+H88+H89+H90+H91+H92+H93+H94</f>
        <v>0</v>
      </c>
    </row>
    <row r="87" spans="1:8" ht="30" hidden="1">
      <c r="A87" s="29" t="s">
        <v>109</v>
      </c>
      <c r="B87" s="28"/>
      <c r="C87" s="30">
        <v>22501</v>
      </c>
      <c r="D87" s="89">
        <f>E87+F87+G87+H87</f>
        <v>0</v>
      </c>
      <c r="E87" s="89"/>
      <c r="F87" s="89"/>
      <c r="G87" s="89"/>
      <c r="H87" s="89"/>
    </row>
    <row r="88" spans="1:8" hidden="1">
      <c r="A88" s="29" t="s">
        <v>110</v>
      </c>
      <c r="B88" s="28"/>
      <c r="C88" s="30">
        <v>22502</v>
      </c>
      <c r="D88" s="89">
        <f t="shared" ref="D88:D94" si="0">E88+F88+G88+H88</f>
        <v>0</v>
      </c>
      <c r="E88" s="89"/>
      <c r="F88" s="89"/>
      <c r="G88" s="89"/>
      <c r="H88" s="89"/>
    </row>
    <row r="89" spans="1:8" hidden="1">
      <c r="A89" s="29" t="s">
        <v>111</v>
      </c>
      <c r="B89" s="28"/>
      <c r="C89" s="30">
        <v>22503</v>
      </c>
      <c r="D89" s="89">
        <f t="shared" si="0"/>
        <v>0</v>
      </c>
      <c r="E89" s="89"/>
      <c r="F89" s="89"/>
      <c r="G89" s="89"/>
      <c r="H89" s="89"/>
    </row>
    <row r="90" spans="1:8" ht="30" hidden="1">
      <c r="A90" s="29" t="s">
        <v>112</v>
      </c>
      <c r="B90" s="28"/>
      <c r="C90" s="30">
        <v>22504</v>
      </c>
      <c r="D90" s="89">
        <f t="shared" si="0"/>
        <v>0</v>
      </c>
      <c r="E90" s="89"/>
      <c r="F90" s="89"/>
      <c r="G90" s="89"/>
      <c r="H90" s="89"/>
    </row>
    <row r="91" spans="1:8" ht="45" hidden="1">
      <c r="A91" s="29" t="s">
        <v>113</v>
      </c>
      <c r="B91" s="28"/>
      <c r="C91" s="30">
        <v>22505</v>
      </c>
      <c r="D91" s="89">
        <f t="shared" si="0"/>
        <v>0</v>
      </c>
      <c r="E91" s="89"/>
      <c r="F91" s="89"/>
      <c r="G91" s="89"/>
      <c r="H91" s="89"/>
    </row>
    <row r="92" spans="1:8" ht="30" hidden="1">
      <c r="A92" s="29" t="s">
        <v>114</v>
      </c>
      <c r="B92" s="28"/>
      <c r="C92" s="30">
        <v>22506</v>
      </c>
      <c r="D92" s="89">
        <f t="shared" si="0"/>
        <v>0</v>
      </c>
      <c r="E92" s="89"/>
      <c r="F92" s="89"/>
      <c r="G92" s="89"/>
      <c r="H92" s="89"/>
    </row>
    <row r="93" spans="1:8" ht="45" hidden="1">
      <c r="A93" s="29" t="s">
        <v>115</v>
      </c>
      <c r="B93" s="28"/>
      <c r="C93" s="30">
        <v>22507</v>
      </c>
      <c r="D93" s="89">
        <f t="shared" si="0"/>
        <v>0</v>
      </c>
      <c r="E93" s="89"/>
      <c r="F93" s="89"/>
      <c r="G93" s="89"/>
      <c r="H93" s="89"/>
    </row>
    <row r="94" spans="1:8" hidden="1">
      <c r="A94" s="29" t="s">
        <v>89</v>
      </c>
      <c r="B94" s="28"/>
      <c r="C94" s="30" t="s">
        <v>116</v>
      </c>
      <c r="D94" s="89">
        <f t="shared" si="0"/>
        <v>0</v>
      </c>
      <c r="E94" s="89"/>
      <c r="F94" s="89"/>
      <c r="G94" s="89"/>
      <c r="H94" s="89"/>
    </row>
    <row r="95" spans="1:8" hidden="1">
      <c r="A95" s="35" t="s">
        <v>117</v>
      </c>
      <c r="B95" s="28">
        <v>226</v>
      </c>
      <c r="C95" s="30">
        <v>22600</v>
      </c>
      <c r="D95" s="91">
        <f>D96+D97+D98+D99+D100+D101+D102+D103+D104+D105</f>
        <v>0</v>
      </c>
      <c r="E95" s="91">
        <f>E96+E97+E98+E99+E100+E101+E102+E103+E104+E105</f>
        <v>0</v>
      </c>
      <c r="F95" s="91">
        <f>F96+F97+F98+F99+F100+F101+F102+F103+F104+F105</f>
        <v>0</v>
      </c>
      <c r="G95" s="91">
        <f>G96+G97+G98+G99+G100+G101+G102+G103+G104+G105</f>
        <v>0</v>
      </c>
      <c r="H95" s="91">
        <f>H96+H97+H98+H99+H100+H101+H102+H103+H104+H105</f>
        <v>0</v>
      </c>
    </row>
    <row r="96" spans="1:8" hidden="1">
      <c r="A96" s="29" t="s">
        <v>118</v>
      </c>
      <c r="B96" s="28"/>
      <c r="C96" s="30">
        <v>22601</v>
      </c>
      <c r="D96" s="89">
        <f>E96+F96+G96+H96</f>
        <v>0</v>
      </c>
      <c r="E96" s="89"/>
      <c r="F96" s="89"/>
      <c r="G96" s="89"/>
      <c r="H96" s="89"/>
    </row>
    <row r="97" spans="1:8" hidden="1">
      <c r="A97" s="29" t="s">
        <v>119</v>
      </c>
      <c r="B97" s="28"/>
      <c r="C97" s="30">
        <v>22602</v>
      </c>
      <c r="D97" s="89">
        <f t="shared" ref="D97:D105" si="1">E97+F97+G97+H97</f>
        <v>0</v>
      </c>
      <c r="E97" s="89"/>
      <c r="F97" s="89"/>
      <c r="G97" s="89"/>
      <c r="H97" s="89"/>
    </row>
    <row r="98" spans="1:8" ht="30" hidden="1">
      <c r="A98" s="29" t="s">
        <v>120</v>
      </c>
      <c r="B98" s="28"/>
      <c r="C98" s="30">
        <v>22603</v>
      </c>
      <c r="D98" s="89">
        <f t="shared" si="1"/>
        <v>0</v>
      </c>
      <c r="E98" s="89"/>
      <c r="F98" s="89"/>
      <c r="G98" s="89"/>
      <c r="H98" s="89"/>
    </row>
    <row r="99" spans="1:8" hidden="1">
      <c r="A99" s="29" t="s">
        <v>245</v>
      </c>
      <c r="B99" s="28"/>
      <c r="C99" s="30">
        <v>22604</v>
      </c>
      <c r="D99" s="89">
        <f t="shared" si="1"/>
        <v>0</v>
      </c>
      <c r="E99" s="89"/>
      <c r="F99" s="89"/>
      <c r="G99" s="89"/>
      <c r="H99" s="89"/>
    </row>
    <row r="100" spans="1:8" hidden="1">
      <c r="A100" s="29" t="s">
        <v>122</v>
      </c>
      <c r="B100" s="28"/>
      <c r="C100" s="30">
        <v>22605</v>
      </c>
      <c r="D100" s="89">
        <f t="shared" si="1"/>
        <v>0</v>
      </c>
      <c r="E100" s="89"/>
      <c r="F100" s="89"/>
      <c r="G100" s="89"/>
      <c r="H100" s="89"/>
    </row>
    <row r="101" spans="1:8" hidden="1">
      <c r="A101" s="29" t="s">
        <v>243</v>
      </c>
      <c r="B101" s="28"/>
      <c r="C101" s="30">
        <v>22606</v>
      </c>
      <c r="D101" s="89">
        <f t="shared" si="1"/>
        <v>0</v>
      </c>
      <c r="E101" s="89"/>
      <c r="F101" s="89"/>
      <c r="G101" s="89"/>
      <c r="H101" s="89"/>
    </row>
    <row r="102" spans="1:8" hidden="1">
      <c r="A102" s="29" t="s">
        <v>244</v>
      </c>
      <c r="B102" s="28"/>
      <c r="C102" s="30">
        <v>22607</v>
      </c>
      <c r="D102" s="89">
        <f t="shared" si="1"/>
        <v>0</v>
      </c>
      <c r="E102" s="89"/>
      <c r="F102" s="89"/>
      <c r="G102" s="89"/>
      <c r="H102" s="89"/>
    </row>
    <row r="103" spans="1:8" ht="30" hidden="1">
      <c r="A103" s="29" t="s">
        <v>125</v>
      </c>
      <c r="B103" s="28"/>
      <c r="C103" s="30">
        <v>22608</v>
      </c>
      <c r="D103" s="89">
        <f t="shared" si="1"/>
        <v>0</v>
      </c>
      <c r="E103" s="89"/>
      <c r="F103" s="89"/>
      <c r="G103" s="89"/>
      <c r="H103" s="89"/>
    </row>
    <row r="104" spans="1:8" hidden="1">
      <c r="A104" s="29" t="s">
        <v>126</v>
      </c>
      <c r="B104" s="28"/>
      <c r="C104" s="30" t="s">
        <v>127</v>
      </c>
      <c r="D104" s="89">
        <f t="shared" si="1"/>
        <v>0</v>
      </c>
      <c r="E104" s="89"/>
      <c r="F104" s="89"/>
      <c r="G104" s="89"/>
      <c r="H104" s="89"/>
    </row>
    <row r="105" spans="1:8" hidden="1">
      <c r="A105" s="29" t="s">
        <v>128</v>
      </c>
      <c r="B105" s="28"/>
      <c r="C105" s="30" t="s">
        <v>129</v>
      </c>
      <c r="D105" s="94">
        <f t="shared" si="1"/>
        <v>0</v>
      </c>
      <c r="E105" s="89"/>
      <c r="F105" s="89"/>
      <c r="G105" s="89"/>
      <c r="H105" s="89"/>
    </row>
    <row r="106" spans="1:8" hidden="1">
      <c r="A106" s="33" t="s">
        <v>130</v>
      </c>
      <c r="B106" s="23">
        <v>230</v>
      </c>
      <c r="C106" s="34">
        <v>23000</v>
      </c>
      <c r="D106" s="89">
        <f>D107+D108</f>
        <v>0</v>
      </c>
      <c r="E106" s="89">
        <f>E107+E108</f>
        <v>0</v>
      </c>
      <c r="F106" s="89">
        <f>F107+F108</f>
        <v>0</v>
      </c>
      <c r="G106" s="89">
        <f>G107+G108</f>
        <v>0</v>
      </c>
      <c r="H106" s="89">
        <f>H107+H108</f>
        <v>0</v>
      </c>
    </row>
    <row r="107" spans="1:8" hidden="1">
      <c r="A107" s="35" t="s">
        <v>131</v>
      </c>
      <c r="B107" s="28">
        <v>231</v>
      </c>
      <c r="C107" s="30">
        <v>23100</v>
      </c>
      <c r="D107" s="89">
        <f>E107+F107+G107+H107</f>
        <v>0</v>
      </c>
      <c r="E107" s="89"/>
      <c r="F107" s="89"/>
      <c r="G107" s="89"/>
      <c r="H107" s="89"/>
    </row>
    <row r="108" spans="1:8" hidden="1">
      <c r="A108" s="35" t="s">
        <v>132</v>
      </c>
      <c r="B108" s="28">
        <v>232</v>
      </c>
      <c r="C108" s="30">
        <v>23200</v>
      </c>
      <c r="D108" s="89">
        <f>E108+F108+G108+H108</f>
        <v>0</v>
      </c>
      <c r="E108" s="89"/>
      <c r="F108" s="89"/>
      <c r="G108" s="89"/>
      <c r="H108" s="89"/>
    </row>
    <row r="109" spans="1:8" ht="15.75" hidden="1" customHeight="1">
      <c r="A109" s="33" t="s">
        <v>133</v>
      </c>
      <c r="B109" s="23">
        <v>240</v>
      </c>
      <c r="C109" s="34">
        <v>24000</v>
      </c>
      <c r="D109" s="89">
        <f>D110+D111</f>
        <v>0</v>
      </c>
      <c r="E109" s="89">
        <f>E110+E111</f>
        <v>0</v>
      </c>
      <c r="F109" s="89">
        <f>F110+F111</f>
        <v>0</v>
      </c>
      <c r="G109" s="89">
        <f>G110+G111</f>
        <v>0</v>
      </c>
      <c r="H109" s="89">
        <f>H110+H111</f>
        <v>0</v>
      </c>
    </row>
    <row r="110" spans="1:8" ht="31.5" hidden="1">
      <c r="A110" s="35" t="s">
        <v>134</v>
      </c>
      <c r="B110" s="28">
        <v>241</v>
      </c>
      <c r="C110" s="30">
        <v>24100</v>
      </c>
      <c r="D110" s="89"/>
      <c r="E110" s="89"/>
      <c r="F110" s="89"/>
      <c r="G110" s="89"/>
      <c r="H110" s="89"/>
    </row>
    <row r="111" spans="1:8" ht="30" hidden="1" customHeight="1">
      <c r="A111" s="35" t="s">
        <v>135</v>
      </c>
      <c r="B111" s="28">
        <v>242</v>
      </c>
      <c r="C111" s="30">
        <v>24200</v>
      </c>
      <c r="D111" s="89">
        <f>E111+F111+G111+H111</f>
        <v>0</v>
      </c>
      <c r="E111" s="89"/>
      <c r="F111" s="89"/>
      <c r="G111" s="89"/>
      <c r="H111" s="89"/>
    </row>
    <row r="112" spans="1:8" hidden="1">
      <c r="A112" s="33" t="s">
        <v>136</v>
      </c>
      <c r="B112" s="23">
        <v>250</v>
      </c>
      <c r="C112" s="34" t="s">
        <v>137</v>
      </c>
      <c r="D112" s="89">
        <f>D113+D114+D115</f>
        <v>0</v>
      </c>
      <c r="E112" s="89">
        <f>E113+E114+E115</f>
        <v>0</v>
      </c>
      <c r="F112" s="89">
        <f>F113+F114+F115</f>
        <v>0</v>
      </c>
      <c r="G112" s="89">
        <f>G113+G114+G115</f>
        <v>0</v>
      </c>
      <c r="H112" s="89">
        <f>H113+H114+H115</f>
        <v>0</v>
      </c>
    </row>
    <row r="113" spans="1:8" hidden="1">
      <c r="A113" s="35" t="s">
        <v>138</v>
      </c>
      <c r="B113" s="28">
        <v>251</v>
      </c>
      <c r="C113" s="30" t="s">
        <v>139</v>
      </c>
      <c r="D113" s="89">
        <f>E113+F113+G113+H113</f>
        <v>0</v>
      </c>
      <c r="E113" s="89"/>
      <c r="F113" s="89"/>
      <c r="G113" s="89"/>
      <c r="H113" s="89"/>
    </row>
    <row r="114" spans="1:8" ht="31.5" hidden="1">
      <c r="A114" s="35" t="s">
        <v>140</v>
      </c>
      <c r="B114" s="28">
        <v>252</v>
      </c>
      <c r="C114" s="30" t="s">
        <v>141</v>
      </c>
      <c r="D114" s="89">
        <f>E114+F114+G114+H114</f>
        <v>0</v>
      </c>
      <c r="E114" s="89"/>
      <c r="F114" s="89"/>
      <c r="G114" s="89"/>
      <c r="H114" s="89"/>
    </row>
    <row r="115" spans="1:8" hidden="1">
      <c r="A115" s="35" t="s">
        <v>142</v>
      </c>
      <c r="B115" s="28">
        <v>253</v>
      </c>
      <c r="C115" s="30" t="s">
        <v>143</v>
      </c>
      <c r="D115" s="89">
        <f>E115+F115+G115+H115</f>
        <v>0</v>
      </c>
      <c r="E115" s="89"/>
      <c r="F115" s="89"/>
      <c r="G115" s="89"/>
      <c r="H115" s="89"/>
    </row>
    <row r="116" spans="1:8" hidden="1">
      <c r="A116" s="33" t="s">
        <v>144</v>
      </c>
      <c r="B116" s="23">
        <v>260</v>
      </c>
      <c r="C116" s="34">
        <v>26000</v>
      </c>
      <c r="D116" s="89">
        <f>D117+D118+D120</f>
        <v>0</v>
      </c>
      <c r="E116" s="89">
        <f>E117+E118+E120</f>
        <v>0</v>
      </c>
      <c r="F116" s="89">
        <f>F117+F118+F120</f>
        <v>0</v>
      </c>
      <c r="G116" s="89">
        <f>G117+G118+G120</f>
        <v>0</v>
      </c>
      <c r="H116" s="89">
        <f>H117+H118+H120</f>
        <v>0</v>
      </c>
    </row>
    <row r="117" spans="1:8" ht="31.5" hidden="1">
      <c r="A117" s="35" t="s">
        <v>145</v>
      </c>
      <c r="B117" s="28">
        <v>261</v>
      </c>
      <c r="C117" s="30">
        <v>26100</v>
      </c>
      <c r="D117" s="89">
        <f>E117+F117+G117+H117</f>
        <v>0</v>
      </c>
      <c r="E117" s="89"/>
      <c r="F117" s="89"/>
      <c r="G117" s="89"/>
      <c r="H117" s="89"/>
    </row>
    <row r="118" spans="1:8" hidden="1">
      <c r="A118" s="35" t="s">
        <v>146</v>
      </c>
      <c r="B118" s="28">
        <v>262</v>
      </c>
      <c r="C118" s="30">
        <v>26200</v>
      </c>
      <c r="D118" s="94">
        <f>E118+F118+G118+H118</f>
        <v>0</v>
      </c>
      <c r="E118" s="89"/>
      <c r="F118" s="89"/>
      <c r="G118" s="89"/>
      <c r="H118" s="89"/>
    </row>
    <row r="119" spans="1:8" hidden="1">
      <c r="A119" s="29" t="s">
        <v>147</v>
      </c>
      <c r="B119" s="28"/>
      <c r="C119" s="30">
        <v>26201</v>
      </c>
      <c r="D119" s="89">
        <f>E119+F119+G119+H119</f>
        <v>0</v>
      </c>
      <c r="E119" s="89"/>
      <c r="F119" s="89"/>
      <c r="G119" s="89"/>
      <c r="H119" s="89"/>
    </row>
    <row r="120" spans="1:8" ht="31.5" hidden="1">
      <c r="A120" s="35" t="s">
        <v>148</v>
      </c>
      <c r="B120" s="28">
        <v>263</v>
      </c>
      <c r="C120" s="30" t="s">
        <v>149</v>
      </c>
      <c r="D120" s="89">
        <f>E120+F120+G120+H120</f>
        <v>0</v>
      </c>
      <c r="E120" s="89"/>
      <c r="F120" s="89"/>
      <c r="G120" s="89"/>
      <c r="H120" s="89"/>
    </row>
    <row r="121" spans="1:8" hidden="1">
      <c r="A121" s="33" t="s">
        <v>150</v>
      </c>
      <c r="B121" s="23">
        <v>290</v>
      </c>
      <c r="C121" s="34">
        <v>29000</v>
      </c>
      <c r="D121" s="89">
        <f>D122+D123+D124+D125+D126+D127+D128</f>
        <v>0</v>
      </c>
      <c r="E121" s="89">
        <f>E122+E123+E124+E125+E126+E127+E128</f>
        <v>0</v>
      </c>
      <c r="F121" s="89">
        <f>F122+F123+F124+F125+F126+F127+F128</f>
        <v>0</v>
      </c>
      <c r="G121" s="89">
        <f>G122+G123+G124+G125+G126+G127+G128</f>
        <v>0</v>
      </c>
      <c r="H121" s="89">
        <f>H122+H123+H124+H125+H126+H127+H128</f>
        <v>0</v>
      </c>
    </row>
    <row r="122" spans="1:8" hidden="1">
      <c r="A122" s="29" t="s">
        <v>151</v>
      </c>
      <c r="B122" s="28"/>
      <c r="C122" s="30">
        <v>29001</v>
      </c>
      <c r="D122" s="94">
        <f>E122+F122+G122+H122</f>
        <v>0</v>
      </c>
      <c r="E122" s="89"/>
      <c r="F122" s="89"/>
      <c r="G122" s="89"/>
      <c r="H122" s="89"/>
    </row>
    <row r="123" spans="1:8" hidden="1">
      <c r="A123" s="29" t="s">
        <v>152</v>
      </c>
      <c r="B123" s="28"/>
      <c r="C123" s="30">
        <v>29002</v>
      </c>
      <c r="D123" s="94">
        <f t="shared" ref="D123:D128" si="2">E123+F123+G123+H123</f>
        <v>0</v>
      </c>
      <c r="E123" s="89"/>
      <c r="F123" s="89"/>
      <c r="G123" s="89"/>
      <c r="H123" s="89"/>
    </row>
    <row r="124" spans="1:8" hidden="1">
      <c r="A124" s="29" t="s">
        <v>153</v>
      </c>
      <c r="B124" s="28"/>
      <c r="C124" s="30">
        <v>29003</v>
      </c>
      <c r="D124" s="89">
        <f t="shared" si="2"/>
        <v>0</v>
      </c>
      <c r="E124" s="89"/>
      <c r="F124" s="89"/>
      <c r="G124" s="89"/>
      <c r="H124" s="89"/>
    </row>
    <row r="125" spans="1:8" hidden="1">
      <c r="A125" s="29" t="s">
        <v>154</v>
      </c>
      <c r="B125" s="28"/>
      <c r="C125" s="30">
        <v>29004</v>
      </c>
      <c r="D125" s="89">
        <f t="shared" si="2"/>
        <v>0</v>
      </c>
      <c r="E125" s="89"/>
      <c r="F125" s="89"/>
      <c r="G125" s="89"/>
      <c r="H125" s="89"/>
    </row>
    <row r="126" spans="1:8" hidden="1">
      <c r="A126" s="29" t="s">
        <v>155</v>
      </c>
      <c r="B126" s="28"/>
      <c r="C126" s="30">
        <v>29005</v>
      </c>
      <c r="D126" s="89">
        <f t="shared" si="2"/>
        <v>0</v>
      </c>
      <c r="E126" s="89"/>
      <c r="F126" s="89"/>
      <c r="G126" s="89"/>
      <c r="H126" s="89"/>
    </row>
    <row r="127" spans="1:8" hidden="1">
      <c r="A127" s="29" t="s">
        <v>156</v>
      </c>
      <c r="B127" s="28"/>
      <c r="C127" s="30" t="s">
        <v>157</v>
      </c>
      <c r="D127" s="89">
        <f t="shared" si="2"/>
        <v>0</v>
      </c>
      <c r="E127" s="89"/>
      <c r="F127" s="89"/>
      <c r="G127" s="89"/>
      <c r="H127" s="89"/>
    </row>
    <row r="128" spans="1:8" hidden="1">
      <c r="A128" s="29" t="s">
        <v>158</v>
      </c>
      <c r="B128" s="28"/>
      <c r="C128" s="30" t="s">
        <v>159</v>
      </c>
      <c r="D128" s="89">
        <f t="shared" si="2"/>
        <v>0</v>
      </c>
      <c r="E128" s="89"/>
      <c r="F128" s="89"/>
      <c r="G128" s="89"/>
      <c r="H128" s="89"/>
    </row>
    <row r="129" spans="1:8" ht="16.5" customHeight="1">
      <c r="A129" s="74" t="s">
        <v>160</v>
      </c>
      <c r="B129" s="55">
        <v>300</v>
      </c>
      <c r="C129" s="54">
        <v>30000</v>
      </c>
      <c r="D129" s="94">
        <f>D130+D140+D139</f>
        <v>1</v>
      </c>
      <c r="E129" s="94">
        <f>E130+E140+E139</f>
        <v>0</v>
      </c>
      <c r="F129" s="94">
        <f>F130+F140+F139</f>
        <v>0</v>
      </c>
      <c r="G129" s="94">
        <f>G130+G140+G139</f>
        <v>0</v>
      </c>
      <c r="H129" s="94">
        <f>H130+H140+H139</f>
        <v>1</v>
      </c>
    </row>
    <row r="130" spans="1:8" hidden="1">
      <c r="A130" s="35" t="s">
        <v>161</v>
      </c>
      <c r="B130" s="28">
        <v>310</v>
      </c>
      <c r="C130" s="30">
        <v>31000</v>
      </c>
      <c r="D130" s="89">
        <f>D131+D132+D133+D134+D135+D136+D137+D138</f>
        <v>0</v>
      </c>
      <c r="E130" s="89">
        <f>E131+E132+E133+E134+E135+E136+E137+E138</f>
        <v>0</v>
      </c>
      <c r="F130" s="89">
        <f>F131+F132+F133+F134+F135+F136+F137+F138</f>
        <v>0</v>
      </c>
      <c r="G130" s="89">
        <f>G131+G132+G133+G134+G135+G136+G137+G138</f>
        <v>0</v>
      </c>
      <c r="H130" s="89">
        <f>H131+H132+H133+H134+H135+H136+H137+H138</f>
        <v>0</v>
      </c>
    </row>
    <row r="131" spans="1:8" hidden="1">
      <c r="A131" s="29" t="s">
        <v>162</v>
      </c>
      <c r="B131" s="28"/>
      <c r="C131" s="30">
        <v>31001</v>
      </c>
      <c r="D131" s="89">
        <f>E131+F131+G131+H131</f>
        <v>0</v>
      </c>
      <c r="E131" s="89"/>
      <c r="F131" s="89"/>
      <c r="G131" s="89"/>
      <c r="H131" s="89"/>
    </row>
    <row r="132" spans="1:8" hidden="1">
      <c r="A132" s="29" t="s">
        <v>163</v>
      </c>
      <c r="B132" s="28"/>
      <c r="C132" s="30">
        <v>31002</v>
      </c>
      <c r="D132" s="89">
        <f>E132+F132+G132+H132</f>
        <v>0</v>
      </c>
      <c r="E132" s="89"/>
      <c r="F132" s="89"/>
      <c r="G132" s="89"/>
      <c r="H132" s="89"/>
    </row>
    <row r="133" spans="1:8" ht="30" hidden="1">
      <c r="A133" s="29" t="s">
        <v>164</v>
      </c>
      <c r="B133" s="28"/>
      <c r="C133" s="30">
        <v>31003</v>
      </c>
      <c r="D133" s="89">
        <f t="shared" ref="D133:D138" si="3">E133+F133+G133+H133</f>
        <v>0</v>
      </c>
      <c r="E133" s="89"/>
      <c r="F133" s="89"/>
      <c r="G133" s="89"/>
      <c r="H133" s="89"/>
    </row>
    <row r="134" spans="1:8" hidden="1">
      <c r="A134" s="29" t="s">
        <v>165</v>
      </c>
      <c r="B134" s="28"/>
      <c r="C134" s="30">
        <v>31004</v>
      </c>
      <c r="D134" s="89">
        <f t="shared" si="3"/>
        <v>0</v>
      </c>
      <c r="E134" s="89"/>
      <c r="F134" s="89"/>
      <c r="G134" s="89"/>
      <c r="H134" s="89"/>
    </row>
    <row r="135" spans="1:8" hidden="1">
      <c r="A135" s="29" t="s">
        <v>166</v>
      </c>
      <c r="B135" s="28"/>
      <c r="C135" s="30">
        <v>31005</v>
      </c>
      <c r="D135" s="89">
        <f t="shared" si="3"/>
        <v>0</v>
      </c>
      <c r="E135" s="89"/>
      <c r="F135" s="89"/>
      <c r="G135" s="89"/>
      <c r="H135" s="89"/>
    </row>
    <row r="136" spans="1:8" hidden="1">
      <c r="A136" s="29" t="s">
        <v>167</v>
      </c>
      <c r="B136" s="28"/>
      <c r="C136" s="30">
        <v>31006</v>
      </c>
      <c r="D136" s="89">
        <f t="shared" si="3"/>
        <v>0</v>
      </c>
      <c r="E136" s="89"/>
      <c r="F136" s="89"/>
      <c r="G136" s="89"/>
      <c r="H136" s="89"/>
    </row>
    <row r="137" spans="1:8" hidden="1">
      <c r="A137" s="29" t="s">
        <v>168</v>
      </c>
      <c r="B137" s="28"/>
      <c r="C137" s="30" t="s">
        <v>169</v>
      </c>
      <c r="D137" s="89">
        <f t="shared" si="3"/>
        <v>0</v>
      </c>
      <c r="E137" s="89"/>
      <c r="F137" s="89"/>
      <c r="G137" s="89"/>
      <c r="H137" s="89"/>
    </row>
    <row r="138" spans="1:8" hidden="1">
      <c r="A138" s="29" t="s">
        <v>170</v>
      </c>
      <c r="B138" s="28"/>
      <c r="C138" s="30" t="s">
        <v>171</v>
      </c>
      <c r="D138" s="89">
        <f t="shared" si="3"/>
        <v>0</v>
      </c>
      <c r="E138" s="89"/>
      <c r="F138" s="89"/>
      <c r="G138" s="89"/>
      <c r="H138" s="89"/>
    </row>
    <row r="139" spans="1:8" hidden="1">
      <c r="A139" s="35" t="s">
        <v>172</v>
      </c>
      <c r="B139" s="28">
        <v>320</v>
      </c>
      <c r="C139" s="30" t="s">
        <v>173</v>
      </c>
      <c r="D139" s="89"/>
      <c r="E139" s="89"/>
      <c r="F139" s="89"/>
      <c r="G139" s="89"/>
      <c r="H139" s="89"/>
    </row>
    <row r="140" spans="1:8">
      <c r="A140" s="35" t="s">
        <v>174</v>
      </c>
      <c r="B140" s="28">
        <v>340</v>
      </c>
      <c r="C140" s="30">
        <v>34000</v>
      </c>
      <c r="D140" s="89">
        <f>D141+D142+D143+D144+D145+D146+D147+D148+D149+D150+D151</f>
        <v>1</v>
      </c>
      <c r="E140" s="89">
        <f>E141+E142+E143+E144+E145+E146+E147+E148+E149+E150+E151</f>
        <v>0</v>
      </c>
      <c r="F140" s="89">
        <f>F141+F142+F143+F144+F145+F146+F147+F148+F149+F150+F151</f>
        <v>0</v>
      </c>
      <c r="G140" s="89">
        <f>G141+G142+G143+G144+G145+G146+G147+G148+G149+G150+G151</f>
        <v>0</v>
      </c>
      <c r="H140" s="89">
        <f>H141+H142+H143+H144+H145+H146+H147+H148+H149+H150+H151</f>
        <v>1</v>
      </c>
    </row>
    <row r="141" spans="1:8" ht="30">
      <c r="A141" s="29" t="s">
        <v>175</v>
      </c>
      <c r="B141" s="28"/>
      <c r="C141" s="30" t="s">
        <v>352</v>
      </c>
      <c r="D141" s="108">
        <f>E141+F141+G141+H141</f>
        <v>0</v>
      </c>
      <c r="E141" s="89"/>
      <c r="F141" s="89"/>
      <c r="G141" s="89"/>
      <c r="H141" s="89"/>
    </row>
    <row r="142" spans="1:8" ht="15" customHeight="1">
      <c r="A142" s="29" t="s">
        <v>176</v>
      </c>
      <c r="B142" s="28"/>
      <c r="C142" s="30">
        <v>34002</v>
      </c>
      <c r="D142" s="108">
        <f t="shared" ref="D142:D157" si="4">E142+F142+G142+H142</f>
        <v>0</v>
      </c>
      <c r="E142" s="89"/>
      <c r="F142" s="89"/>
      <c r="G142" s="89"/>
      <c r="H142" s="89"/>
    </row>
    <row r="143" spans="1:8" hidden="1">
      <c r="A143" s="29" t="s">
        <v>177</v>
      </c>
      <c r="B143" s="28"/>
      <c r="C143" s="30">
        <v>34003</v>
      </c>
      <c r="D143" s="108">
        <f t="shared" si="4"/>
        <v>0</v>
      </c>
      <c r="E143" s="89"/>
      <c r="F143" s="89"/>
      <c r="G143" s="89"/>
      <c r="H143" s="89"/>
    </row>
    <row r="144" spans="1:8" ht="30" hidden="1">
      <c r="A144" s="29" t="s">
        <v>178</v>
      </c>
      <c r="B144" s="28"/>
      <c r="C144" s="30">
        <v>34004</v>
      </c>
      <c r="D144" s="108">
        <f t="shared" si="4"/>
        <v>0</v>
      </c>
      <c r="E144" s="89"/>
      <c r="F144" s="89"/>
      <c r="G144" s="89"/>
      <c r="H144" s="89"/>
    </row>
    <row r="145" spans="1:9" ht="15.75" hidden="1" customHeight="1">
      <c r="A145" s="29" t="s">
        <v>179</v>
      </c>
      <c r="B145" s="28"/>
      <c r="C145" s="30">
        <v>34005</v>
      </c>
      <c r="D145" s="89">
        <f t="shared" si="4"/>
        <v>0</v>
      </c>
      <c r="E145" s="89"/>
      <c r="F145" s="89"/>
      <c r="G145" s="89"/>
      <c r="H145" s="89"/>
    </row>
    <row r="146" spans="1:9" ht="30">
      <c r="A146" s="29" t="s">
        <v>180</v>
      </c>
      <c r="B146" s="28"/>
      <c r="C146" s="30">
        <v>34006</v>
      </c>
      <c r="D146" s="89">
        <f t="shared" si="4"/>
        <v>0</v>
      </c>
      <c r="E146" s="89"/>
      <c r="F146" s="89"/>
      <c r="G146" s="89"/>
      <c r="H146" s="89"/>
    </row>
    <row r="147" spans="1:9">
      <c r="A147" s="29" t="s">
        <v>252</v>
      </c>
      <c r="B147" s="28"/>
      <c r="C147" s="30">
        <v>34007</v>
      </c>
      <c r="D147" s="89">
        <f t="shared" si="4"/>
        <v>1</v>
      </c>
      <c r="E147" s="89"/>
      <c r="F147" s="89"/>
      <c r="G147" s="108"/>
      <c r="H147" s="89">
        <v>1</v>
      </c>
    </row>
    <row r="148" spans="1:9" ht="10.5" hidden="1" customHeight="1">
      <c r="A148" s="29" t="s">
        <v>182</v>
      </c>
      <c r="B148" s="28"/>
      <c r="C148" s="30">
        <v>34007</v>
      </c>
      <c r="D148" s="89">
        <f t="shared" si="4"/>
        <v>0</v>
      </c>
      <c r="E148" s="89"/>
      <c r="F148" s="89"/>
      <c r="G148" s="89"/>
      <c r="H148" s="89"/>
    </row>
    <row r="149" spans="1:9" hidden="1">
      <c r="A149" s="29" t="s">
        <v>183</v>
      </c>
      <c r="B149" s="28"/>
      <c r="C149" s="30" t="s">
        <v>184</v>
      </c>
      <c r="D149" s="89">
        <f t="shared" si="4"/>
        <v>0</v>
      </c>
      <c r="E149" s="89"/>
      <c r="F149" s="89"/>
      <c r="G149" s="89"/>
      <c r="H149" s="89"/>
    </row>
    <row r="150" spans="1:9" hidden="1">
      <c r="A150" s="29" t="s">
        <v>185</v>
      </c>
      <c r="B150" s="28"/>
      <c r="C150" s="30" t="s">
        <v>186</v>
      </c>
      <c r="D150" s="89">
        <f t="shared" si="4"/>
        <v>0</v>
      </c>
      <c r="E150" s="89"/>
      <c r="F150" s="89"/>
      <c r="G150" s="89"/>
      <c r="H150" s="89"/>
    </row>
    <row r="151" spans="1:9" hidden="1">
      <c r="A151" s="29" t="s">
        <v>229</v>
      </c>
      <c r="B151" s="28"/>
      <c r="C151" s="30" t="s">
        <v>187</v>
      </c>
      <c r="D151" s="89">
        <f t="shared" si="4"/>
        <v>0</v>
      </c>
      <c r="E151" s="89"/>
      <c r="F151" s="89"/>
      <c r="G151" s="89"/>
      <c r="H151" s="89"/>
    </row>
    <row r="152" spans="1:9" hidden="1">
      <c r="A152" s="33" t="s">
        <v>188</v>
      </c>
      <c r="B152" s="23">
        <v>500</v>
      </c>
      <c r="C152" s="34" t="s">
        <v>189</v>
      </c>
      <c r="D152" s="89">
        <f>D153+D154</f>
        <v>0</v>
      </c>
      <c r="E152" s="89">
        <f>E153+E154</f>
        <v>0</v>
      </c>
      <c r="F152" s="89">
        <f>F153+F154</f>
        <v>0</v>
      </c>
      <c r="G152" s="89">
        <f>G153+G154</f>
        <v>0</v>
      </c>
      <c r="H152" s="89">
        <f>H153+H154</f>
        <v>0</v>
      </c>
    </row>
    <row r="153" spans="1:9" hidden="1">
      <c r="A153" s="44" t="s">
        <v>190</v>
      </c>
      <c r="B153" s="28">
        <v>530</v>
      </c>
      <c r="C153" s="30" t="s">
        <v>191</v>
      </c>
      <c r="D153" s="89">
        <f t="shared" si="4"/>
        <v>0</v>
      </c>
      <c r="E153" s="89"/>
      <c r="F153" s="89"/>
      <c r="G153" s="89"/>
      <c r="H153" s="89"/>
    </row>
    <row r="154" spans="1:9" hidden="1">
      <c r="A154" s="35" t="s">
        <v>192</v>
      </c>
      <c r="B154" s="28">
        <v>540</v>
      </c>
      <c r="C154" s="30" t="s">
        <v>193</v>
      </c>
      <c r="D154" s="89">
        <f t="shared" si="4"/>
        <v>0</v>
      </c>
      <c r="E154" s="89"/>
      <c r="F154" s="89"/>
      <c r="G154" s="89"/>
      <c r="H154" s="89"/>
    </row>
    <row r="155" spans="1:9" hidden="1">
      <c r="A155" s="33" t="s">
        <v>194</v>
      </c>
      <c r="B155" s="23">
        <v>600</v>
      </c>
      <c r="C155" s="34" t="s">
        <v>195</v>
      </c>
      <c r="D155" s="89">
        <f>D156+D157</f>
        <v>0</v>
      </c>
      <c r="E155" s="89">
        <f>E156+E157</f>
        <v>0</v>
      </c>
      <c r="F155" s="89">
        <f>F156+F157</f>
        <v>0</v>
      </c>
      <c r="G155" s="89">
        <f>G156+G157</f>
        <v>0</v>
      </c>
      <c r="H155" s="89">
        <f>H156+H157</f>
        <v>0</v>
      </c>
    </row>
    <row r="156" spans="1:9" ht="31.5" hidden="1">
      <c r="A156" s="35" t="s">
        <v>196</v>
      </c>
      <c r="B156" s="28">
        <v>620</v>
      </c>
      <c r="C156" s="30" t="s">
        <v>197</v>
      </c>
      <c r="D156" s="89">
        <f t="shared" si="4"/>
        <v>0</v>
      </c>
      <c r="E156" s="89"/>
      <c r="F156" s="89"/>
      <c r="G156" s="89"/>
      <c r="H156" s="89"/>
    </row>
    <row r="157" spans="1:9" hidden="1">
      <c r="A157" s="35" t="s">
        <v>198</v>
      </c>
      <c r="B157" s="45">
        <v>640</v>
      </c>
      <c r="C157" s="46" t="s">
        <v>199</v>
      </c>
      <c r="D157" s="89">
        <f t="shared" si="4"/>
        <v>0</v>
      </c>
      <c r="E157" s="95"/>
      <c r="F157" s="95"/>
      <c r="G157" s="95"/>
      <c r="H157" s="95"/>
    </row>
    <row r="158" spans="1:9" hidden="1">
      <c r="A158" s="47"/>
      <c r="B158" s="39"/>
      <c r="C158" s="48"/>
      <c r="D158" s="96"/>
      <c r="E158" s="96"/>
      <c r="F158" s="96"/>
      <c r="G158" s="96"/>
      <c r="H158" s="96"/>
    </row>
    <row r="159" spans="1:9" ht="16.5" hidden="1" customHeight="1">
      <c r="A159" s="49"/>
      <c r="B159" s="50"/>
      <c r="C159" s="51"/>
      <c r="D159" s="97"/>
      <c r="E159" s="97"/>
      <c r="F159" s="97"/>
      <c r="G159" s="97"/>
      <c r="H159" s="97"/>
    </row>
    <row r="160" spans="1:9" s="24" customFormat="1" hidden="1">
      <c r="A160" s="52" t="s">
        <v>200</v>
      </c>
      <c r="B160" s="53"/>
      <c r="C160" s="54" t="s">
        <v>29</v>
      </c>
      <c r="D160" s="92"/>
      <c r="E160" s="92"/>
      <c r="F160" s="92"/>
      <c r="G160" s="92"/>
      <c r="H160" s="92"/>
      <c r="I160" s="4"/>
    </row>
    <row r="161" spans="1:8" hidden="1">
      <c r="A161" s="33" t="s">
        <v>160</v>
      </c>
      <c r="B161" s="23">
        <v>300</v>
      </c>
      <c r="C161" s="34">
        <v>30000</v>
      </c>
      <c r="D161" s="89"/>
      <c r="E161" s="89"/>
      <c r="F161" s="89"/>
      <c r="G161" s="89"/>
      <c r="H161" s="89"/>
    </row>
    <row r="162" spans="1:8" hidden="1">
      <c r="A162" s="35" t="s">
        <v>201</v>
      </c>
      <c r="B162" s="28">
        <v>330</v>
      </c>
      <c r="C162" s="30" t="s">
        <v>202</v>
      </c>
      <c r="D162" s="89"/>
      <c r="E162" s="89"/>
      <c r="F162" s="89"/>
      <c r="G162" s="89"/>
      <c r="H162" s="89"/>
    </row>
    <row r="163" spans="1:8" hidden="1">
      <c r="A163" s="33" t="s">
        <v>57</v>
      </c>
      <c r="B163" s="23">
        <v>400</v>
      </c>
      <c r="C163" s="34" t="s">
        <v>58</v>
      </c>
      <c r="D163" s="89"/>
      <c r="E163" s="89"/>
      <c r="F163" s="89"/>
      <c r="G163" s="89"/>
      <c r="H163" s="89"/>
    </row>
    <row r="164" spans="1:8" hidden="1">
      <c r="A164" s="35" t="s">
        <v>59</v>
      </c>
      <c r="B164" s="28">
        <v>410</v>
      </c>
      <c r="C164" s="30" t="s">
        <v>60</v>
      </c>
      <c r="D164" s="89"/>
      <c r="E164" s="89"/>
      <c r="F164" s="89"/>
      <c r="G164" s="89"/>
      <c r="H164" s="89"/>
    </row>
    <row r="165" spans="1:8" hidden="1">
      <c r="A165" s="35" t="s">
        <v>203</v>
      </c>
      <c r="B165" s="28">
        <v>430</v>
      </c>
      <c r="C165" s="30" t="s">
        <v>204</v>
      </c>
      <c r="D165" s="89"/>
      <c r="E165" s="89"/>
      <c r="F165" s="89"/>
      <c r="G165" s="89"/>
      <c r="H165" s="89"/>
    </row>
    <row r="166" spans="1:8" hidden="1">
      <c r="A166" s="33" t="s">
        <v>188</v>
      </c>
      <c r="B166" s="23">
        <v>500</v>
      </c>
      <c r="C166" s="34" t="s">
        <v>189</v>
      </c>
      <c r="D166" s="89"/>
      <c r="E166" s="89"/>
      <c r="F166" s="89"/>
      <c r="G166" s="89"/>
      <c r="H166" s="89"/>
    </row>
    <row r="167" spans="1:8" hidden="1">
      <c r="A167" s="35" t="s">
        <v>205</v>
      </c>
      <c r="B167" s="28">
        <v>510</v>
      </c>
      <c r="C167" s="30" t="s">
        <v>206</v>
      </c>
      <c r="D167" s="89"/>
      <c r="E167" s="89"/>
      <c r="F167" s="89"/>
      <c r="G167" s="89"/>
      <c r="H167" s="89"/>
    </row>
    <row r="168" spans="1:8" ht="31.5" hidden="1">
      <c r="A168" s="35" t="s">
        <v>207</v>
      </c>
      <c r="B168" s="28">
        <v>520</v>
      </c>
      <c r="C168" s="30" t="s">
        <v>208</v>
      </c>
      <c r="D168" s="89"/>
      <c r="E168" s="89"/>
      <c r="F168" s="89"/>
      <c r="G168" s="89"/>
      <c r="H168" s="89"/>
    </row>
    <row r="169" spans="1:8" ht="14.25" hidden="1" customHeight="1">
      <c r="A169" s="35" t="s">
        <v>209</v>
      </c>
      <c r="B169" s="28">
        <v>530</v>
      </c>
      <c r="C169" s="30" t="s">
        <v>191</v>
      </c>
      <c r="D169" s="89"/>
      <c r="E169" s="89"/>
      <c r="F169" s="89"/>
      <c r="G169" s="89"/>
      <c r="H169" s="89"/>
    </row>
    <row r="170" spans="1:8" hidden="1">
      <c r="A170" s="35" t="s">
        <v>210</v>
      </c>
      <c r="B170" s="28">
        <v>550</v>
      </c>
      <c r="C170" s="30" t="s">
        <v>211</v>
      </c>
      <c r="D170" s="89"/>
      <c r="E170" s="89"/>
      <c r="F170" s="89"/>
      <c r="G170" s="89"/>
      <c r="H170" s="89"/>
    </row>
    <row r="171" spans="1:8" hidden="1">
      <c r="A171" s="33" t="s">
        <v>194</v>
      </c>
      <c r="B171" s="23">
        <v>600</v>
      </c>
      <c r="C171" s="34" t="s">
        <v>195</v>
      </c>
      <c r="D171" s="89"/>
      <c r="E171" s="89"/>
      <c r="F171" s="89"/>
      <c r="G171" s="89"/>
      <c r="H171" s="89"/>
    </row>
    <row r="172" spans="1:8" hidden="1">
      <c r="A172" s="35" t="s">
        <v>212</v>
      </c>
      <c r="B172" s="28">
        <v>610</v>
      </c>
      <c r="C172" s="30" t="s">
        <v>213</v>
      </c>
      <c r="D172" s="89"/>
      <c r="E172" s="89"/>
      <c r="F172" s="89"/>
      <c r="G172" s="89"/>
      <c r="H172" s="89"/>
    </row>
    <row r="173" spans="1:8" ht="31.5" hidden="1">
      <c r="A173" s="35" t="s">
        <v>196</v>
      </c>
      <c r="B173" s="28">
        <v>620</v>
      </c>
      <c r="C173" s="30" t="s">
        <v>197</v>
      </c>
      <c r="D173" s="89"/>
      <c r="E173" s="89"/>
      <c r="F173" s="89"/>
      <c r="G173" s="89"/>
      <c r="H173" s="89"/>
    </row>
    <row r="174" spans="1:8" hidden="1">
      <c r="A174" s="35" t="s">
        <v>214</v>
      </c>
      <c r="B174" s="45">
        <v>630</v>
      </c>
      <c r="C174" s="46" t="s">
        <v>215</v>
      </c>
      <c r="D174" s="95"/>
      <c r="E174" s="95"/>
      <c r="F174" s="95"/>
      <c r="G174" s="95"/>
      <c r="H174" s="95"/>
    </row>
    <row r="175" spans="1:8" hidden="1">
      <c r="A175" s="35" t="s">
        <v>216</v>
      </c>
      <c r="B175" s="45">
        <v>650</v>
      </c>
      <c r="C175" s="46" t="s">
        <v>217</v>
      </c>
      <c r="D175" s="95"/>
      <c r="E175" s="95"/>
      <c r="F175" s="95"/>
      <c r="G175" s="95"/>
      <c r="H175" s="95"/>
    </row>
    <row r="176" spans="1:8" hidden="1">
      <c r="A176" s="33" t="s">
        <v>218</v>
      </c>
      <c r="B176" s="23">
        <v>700</v>
      </c>
      <c r="C176" s="34" t="s">
        <v>219</v>
      </c>
      <c r="D176" s="89"/>
      <c r="E176" s="89"/>
      <c r="F176" s="89"/>
      <c r="G176" s="89"/>
      <c r="H176" s="89"/>
    </row>
    <row r="177" spans="1:8" ht="17.25" hidden="1" customHeight="1">
      <c r="A177" s="35" t="s">
        <v>220</v>
      </c>
      <c r="B177" s="28">
        <v>710</v>
      </c>
      <c r="C177" s="30" t="s">
        <v>221</v>
      </c>
      <c r="D177" s="89"/>
      <c r="E177" s="89"/>
      <c r="F177" s="89"/>
      <c r="G177" s="89"/>
      <c r="H177" s="89"/>
    </row>
    <row r="178" spans="1:8" hidden="1">
      <c r="A178" s="33" t="s">
        <v>222</v>
      </c>
      <c r="B178" s="23">
        <v>800</v>
      </c>
      <c r="C178" s="34" t="s">
        <v>223</v>
      </c>
      <c r="D178" s="89"/>
      <c r="E178" s="89"/>
      <c r="F178" s="89"/>
      <c r="G178" s="89"/>
      <c r="H178" s="89"/>
    </row>
    <row r="179" spans="1:8" ht="17.25" hidden="1" customHeight="1">
      <c r="A179" s="47" t="s">
        <v>224</v>
      </c>
      <c r="B179" s="39">
        <v>810</v>
      </c>
      <c r="C179" s="48" t="s">
        <v>225</v>
      </c>
      <c r="D179" s="96"/>
      <c r="E179" s="96"/>
      <c r="F179" s="96"/>
      <c r="G179" s="96"/>
      <c r="H179" s="96"/>
    </row>
    <row r="181" spans="1:8" hidden="1"/>
    <row r="182" spans="1:8">
      <c r="A182" s="1" t="s">
        <v>307</v>
      </c>
    </row>
    <row r="183" spans="1:8">
      <c r="A183" s="1" t="s">
        <v>226</v>
      </c>
    </row>
    <row r="185" spans="1:8">
      <c r="A185" s="1" t="s">
        <v>316</v>
      </c>
    </row>
    <row r="189" spans="1:8">
      <c r="A189" s="56"/>
    </row>
  </sheetData>
  <mergeCells count="8">
    <mergeCell ref="A8:H8"/>
    <mergeCell ref="A9:H9"/>
    <mergeCell ref="A26:A27"/>
    <mergeCell ref="B26:B27"/>
    <mergeCell ref="C26:C27"/>
    <mergeCell ref="D26:D27"/>
    <mergeCell ref="E26:H26"/>
    <mergeCell ref="C20:D20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IV191"/>
  <sheetViews>
    <sheetView showGridLines="0" zoomScale="75" workbookViewId="0">
      <selection sqref="A1:H186"/>
    </sheetView>
  </sheetViews>
  <sheetFormatPr defaultRowHeight="15.75"/>
  <cols>
    <col min="1" max="1" width="67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348</v>
      </c>
    </row>
    <row r="7" spans="1:8" ht="7.5" customHeight="1"/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347</v>
      </c>
      <c r="B9" s="122"/>
      <c r="C9" s="122"/>
      <c r="D9" s="122"/>
      <c r="E9" s="122"/>
      <c r="F9" s="122"/>
      <c r="G9" s="122"/>
      <c r="H9" s="122"/>
    </row>
    <row r="10" spans="1:8" ht="14.25" customHeight="1">
      <c r="H10" s="9" t="s">
        <v>4</v>
      </c>
    </row>
    <row r="11" spans="1:8" hidden="1"/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302</v>
      </c>
      <c r="C14" s="6"/>
      <c r="D14" s="5"/>
      <c r="E14" s="5"/>
      <c r="F14" s="5"/>
      <c r="G14" s="10" t="s">
        <v>248</v>
      </c>
      <c r="H14" s="99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99">
        <v>171201001</v>
      </c>
    </row>
    <row r="16" spans="1:8">
      <c r="A16" s="1" t="s">
        <v>9</v>
      </c>
      <c r="B16" s="7" t="s">
        <v>278</v>
      </c>
      <c r="C16" s="8"/>
      <c r="D16" s="7"/>
      <c r="E16" s="7"/>
      <c r="F16" s="7"/>
      <c r="G16" s="10" t="s">
        <v>10</v>
      </c>
      <c r="H16" s="103" t="s">
        <v>277</v>
      </c>
    </row>
    <row r="17" spans="1:8">
      <c r="B17" s="7"/>
      <c r="C17" s="8"/>
      <c r="D17" s="7"/>
      <c r="E17" s="7"/>
      <c r="F17" s="7"/>
      <c r="G17" s="10"/>
      <c r="H17" s="103"/>
    </row>
    <row r="18" spans="1:8">
      <c r="A18" s="1" t="s">
        <v>11</v>
      </c>
      <c r="B18" s="7" t="s">
        <v>279</v>
      </c>
      <c r="C18" s="8"/>
      <c r="D18" s="7"/>
      <c r="E18" s="7"/>
      <c r="F18" s="7"/>
      <c r="G18" s="10" t="s">
        <v>12</v>
      </c>
      <c r="H18" s="103" t="s">
        <v>236</v>
      </c>
    </row>
    <row r="19" spans="1:8">
      <c r="B19" s="7"/>
      <c r="C19" s="8"/>
      <c r="D19" s="7"/>
      <c r="E19" s="7"/>
      <c r="F19" s="7"/>
      <c r="G19" s="10"/>
      <c r="H19" s="103"/>
    </row>
    <row r="20" spans="1:8">
      <c r="A20" s="1" t="s">
        <v>13</v>
      </c>
      <c r="B20" s="7" t="s">
        <v>280</v>
      </c>
      <c r="C20" s="8"/>
      <c r="D20" s="7"/>
      <c r="E20" s="7"/>
      <c r="F20" s="7"/>
      <c r="G20" s="10" t="s">
        <v>14</v>
      </c>
      <c r="H20" s="103" t="s">
        <v>329</v>
      </c>
    </row>
    <row r="21" spans="1:8">
      <c r="B21" s="7" t="s">
        <v>281</v>
      </c>
      <c r="C21" s="8"/>
      <c r="D21" s="7"/>
      <c r="E21" s="7"/>
      <c r="F21" s="7"/>
      <c r="G21" s="10"/>
      <c r="H21" s="103"/>
    </row>
    <row r="22" spans="1:8" ht="14.25" customHeight="1">
      <c r="A22" s="1" t="s">
        <v>15</v>
      </c>
      <c r="B22" s="7"/>
      <c r="C22" s="8"/>
      <c r="D22" s="7"/>
      <c r="E22" s="7"/>
      <c r="F22" s="7"/>
      <c r="G22" s="10" t="s">
        <v>16</v>
      </c>
      <c r="H22" s="103" t="s">
        <v>233</v>
      </c>
    </row>
    <row r="23" spans="1:8" hidden="1">
      <c r="B23" s="7"/>
      <c r="C23" s="8"/>
      <c r="D23" s="7"/>
      <c r="E23" s="7"/>
      <c r="F23" s="7"/>
      <c r="G23" s="10"/>
      <c r="H23" s="103"/>
    </row>
    <row r="24" spans="1:8">
      <c r="B24" s="4"/>
      <c r="C24" s="12"/>
      <c r="D24" s="4"/>
      <c r="E24" s="4"/>
      <c r="F24" s="4"/>
      <c r="G24" s="10"/>
      <c r="H24" s="103"/>
    </row>
    <row r="25" spans="1:8" ht="14.25" customHeight="1">
      <c r="A25" s="118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235</v>
      </c>
      <c r="E26" s="127" t="s">
        <v>22</v>
      </c>
      <c r="F26" s="128"/>
      <c r="G26" s="128"/>
      <c r="H26" s="129"/>
    </row>
    <row r="27" spans="1:8" s="14" customFormat="1" ht="22.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5.7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idden="1">
      <c r="A29" s="18" t="s">
        <v>28</v>
      </c>
      <c r="B29" s="18"/>
      <c r="C29" s="19" t="s">
        <v>29</v>
      </c>
      <c r="D29" s="66">
        <f>D30</f>
        <v>62.705784000000001</v>
      </c>
      <c r="E29" s="66">
        <f>E30</f>
        <v>15.676446</v>
      </c>
      <c r="F29" s="66">
        <f>F30</f>
        <v>15.676446</v>
      </c>
      <c r="G29" s="66">
        <f>G30</f>
        <v>15.676446</v>
      </c>
      <c r="H29" s="66">
        <f>H30</f>
        <v>15.676446</v>
      </c>
    </row>
    <row r="30" spans="1:8" s="24" customFormat="1" hidden="1">
      <c r="A30" s="20" t="s">
        <v>30</v>
      </c>
      <c r="B30" s="21">
        <v>100</v>
      </c>
      <c r="C30" s="22" t="s">
        <v>31</v>
      </c>
      <c r="D30" s="63">
        <f>D35</f>
        <v>62.705784000000001</v>
      </c>
      <c r="E30" s="63">
        <f>E35</f>
        <v>15.676446</v>
      </c>
      <c r="F30" s="63">
        <f>F35</f>
        <v>15.676446</v>
      </c>
      <c r="G30" s="63">
        <f>G35</f>
        <v>15.676446</v>
      </c>
      <c r="H30" s="63">
        <f>H35</f>
        <v>15.676446</v>
      </c>
    </row>
    <row r="31" spans="1:8" hidden="1">
      <c r="A31" s="25" t="s">
        <v>32</v>
      </c>
      <c r="B31" s="26">
        <v>110</v>
      </c>
      <c r="C31" s="27" t="s">
        <v>33</v>
      </c>
      <c r="D31" s="28"/>
      <c r="E31" s="28"/>
      <c r="F31" s="28"/>
      <c r="G31" s="28"/>
      <c r="H31" s="28"/>
    </row>
    <row r="32" spans="1:8" hidden="1">
      <c r="A32" s="25" t="s">
        <v>34</v>
      </c>
      <c r="B32" s="26">
        <v>120</v>
      </c>
      <c r="C32" s="27" t="s">
        <v>35</v>
      </c>
      <c r="D32" s="28"/>
      <c r="E32" s="28"/>
      <c r="F32" s="28"/>
      <c r="G32" s="28"/>
      <c r="H32" s="28"/>
    </row>
    <row r="33" spans="1:256" hidden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idden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idden="1">
      <c r="A35" s="25" t="s">
        <v>40</v>
      </c>
      <c r="B35" s="26">
        <v>150</v>
      </c>
      <c r="C35" s="27" t="s">
        <v>41</v>
      </c>
      <c r="D35" s="62">
        <f>D50</f>
        <v>62.705784000000001</v>
      </c>
      <c r="E35" s="62">
        <f>E50</f>
        <v>15.676446</v>
      </c>
      <c r="F35" s="62">
        <f>F50</f>
        <v>15.676446</v>
      </c>
      <c r="G35" s="62">
        <f>G50</f>
        <v>15.676446</v>
      </c>
      <c r="H35" s="62">
        <f>H50</f>
        <v>15.676446</v>
      </c>
    </row>
    <row r="36" spans="1:256" s="32" customFormat="1" ht="30" hidden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idden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idden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idden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idden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idden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idden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idden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idden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idden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11" hidden="1">
      <c r="A49" s="36"/>
      <c r="B49" s="37"/>
      <c r="C49" s="38"/>
      <c r="D49" s="39"/>
      <c r="E49" s="39"/>
      <c r="F49" s="39"/>
      <c r="G49" s="39"/>
      <c r="H49" s="39"/>
    </row>
    <row r="50" spans="1:11" s="43" customFormat="1">
      <c r="A50" s="40" t="s">
        <v>65</v>
      </c>
      <c r="B50" s="41"/>
      <c r="C50" s="42" t="s">
        <v>29</v>
      </c>
      <c r="D50" s="90">
        <f>D51+D129</f>
        <v>62.705784000000001</v>
      </c>
      <c r="E50" s="90">
        <f>E51+E129</f>
        <v>15.676446</v>
      </c>
      <c r="F50" s="90">
        <f>F51+F129</f>
        <v>15.676446</v>
      </c>
      <c r="G50" s="90">
        <f>G51+G129</f>
        <v>15.676446</v>
      </c>
      <c r="H50" s="90">
        <f>H51+H129</f>
        <v>15.676446</v>
      </c>
      <c r="I50" s="64"/>
      <c r="K50" s="70"/>
    </row>
    <row r="51" spans="1:11" s="24" customFormat="1">
      <c r="A51" s="20" t="s">
        <v>66</v>
      </c>
      <c r="B51" s="21">
        <v>200</v>
      </c>
      <c r="C51" s="34" t="s">
        <v>67</v>
      </c>
      <c r="D51" s="89">
        <f>D52+D64+D106+D109+D112+D116+D121</f>
        <v>57.305784000000003</v>
      </c>
      <c r="E51" s="89">
        <f>E52+E64+E106+E109+E112+E116+E121</f>
        <v>14.326446000000001</v>
      </c>
      <c r="F51" s="89">
        <f>F52+F64+F106+F109+F112+F116+F121</f>
        <v>14.326446000000001</v>
      </c>
      <c r="G51" s="89">
        <f>G52+G64+G106+G109+G112+G116+G121</f>
        <v>14.326446000000001</v>
      </c>
      <c r="H51" s="89">
        <f>H52+H64+H106+H109+H112+H116+H121</f>
        <v>14.326446000000001</v>
      </c>
      <c r="I51" s="64"/>
    </row>
    <row r="52" spans="1:11" s="24" customFormat="1">
      <c r="A52" s="33" t="s">
        <v>68</v>
      </c>
      <c r="B52" s="23">
        <v>210</v>
      </c>
      <c r="C52" s="34">
        <v>21000</v>
      </c>
      <c r="D52" s="89">
        <f>D53+D58+D63</f>
        <v>56.105784</v>
      </c>
      <c r="E52" s="89">
        <f>E53+E58+E63</f>
        <v>14.026446</v>
      </c>
      <c r="F52" s="89">
        <f>F53+F58+F63</f>
        <v>14.026446</v>
      </c>
      <c r="G52" s="89">
        <f>G53+G58+G63</f>
        <v>14.026446</v>
      </c>
      <c r="H52" s="89">
        <f>H53+H58+H63</f>
        <v>14.026446</v>
      </c>
      <c r="I52" s="64"/>
    </row>
    <row r="53" spans="1:11">
      <c r="A53" s="35" t="s">
        <v>69</v>
      </c>
      <c r="B53" s="28">
        <v>211</v>
      </c>
      <c r="C53" s="30">
        <v>21100</v>
      </c>
      <c r="D53" s="89">
        <f t="shared" ref="D53:D63" si="0">E53+F53+G53+H53</f>
        <v>43.091999999999999</v>
      </c>
      <c r="E53" s="89">
        <v>10.773</v>
      </c>
      <c r="F53" s="89">
        <v>10.773</v>
      </c>
      <c r="G53" s="89">
        <v>10.773</v>
      </c>
      <c r="H53" s="89">
        <v>10.773</v>
      </c>
    </row>
    <row r="54" spans="1:11" ht="15" customHeight="1">
      <c r="A54" s="29" t="s">
        <v>70</v>
      </c>
      <c r="B54" s="28"/>
      <c r="C54" s="30">
        <v>21101</v>
      </c>
      <c r="D54" s="89">
        <f t="shared" si="0"/>
        <v>0</v>
      </c>
      <c r="E54" s="89"/>
      <c r="F54" s="89"/>
      <c r="G54" s="89"/>
      <c r="H54" s="89"/>
    </row>
    <row r="55" spans="1:11" hidden="1">
      <c r="A55" s="29" t="s">
        <v>71</v>
      </c>
      <c r="B55" s="28"/>
      <c r="C55" s="30" t="s">
        <v>72</v>
      </c>
      <c r="D55" s="89">
        <f t="shared" si="0"/>
        <v>0</v>
      </c>
      <c r="E55" s="89"/>
      <c r="F55" s="89"/>
      <c r="G55" s="89"/>
      <c r="H55" s="89"/>
    </row>
    <row r="56" spans="1:11" hidden="1">
      <c r="A56" s="29" t="s">
        <v>73</v>
      </c>
      <c r="B56" s="28"/>
      <c r="C56" s="30" t="s">
        <v>74</v>
      </c>
      <c r="D56" s="89">
        <f t="shared" si="0"/>
        <v>0</v>
      </c>
      <c r="E56" s="89"/>
      <c r="F56" s="89"/>
      <c r="G56" s="89"/>
      <c r="H56" s="89"/>
    </row>
    <row r="57" spans="1:11" ht="14.25" customHeight="1">
      <c r="A57" s="29" t="s">
        <v>75</v>
      </c>
      <c r="B57" s="28"/>
      <c r="C57" s="30" t="s">
        <v>76</v>
      </c>
      <c r="D57" s="89">
        <f t="shared" si="0"/>
        <v>0</v>
      </c>
      <c r="E57" s="89"/>
      <c r="F57" s="89"/>
      <c r="G57" s="89"/>
      <c r="H57" s="89"/>
    </row>
    <row r="58" spans="1:11" s="24" customFormat="1" hidden="1">
      <c r="A58" s="35" t="s">
        <v>77</v>
      </c>
      <c r="B58" s="28">
        <v>212</v>
      </c>
      <c r="C58" s="30">
        <v>21200</v>
      </c>
      <c r="D58" s="91">
        <f>D59+D60+D61+D62</f>
        <v>0</v>
      </c>
      <c r="E58" s="91">
        <f>E59+E60+E61+E62</f>
        <v>0</v>
      </c>
      <c r="F58" s="91">
        <f>F59+F60+F61+F62</f>
        <v>0</v>
      </c>
      <c r="G58" s="91">
        <f>G59+G60+G61+G62</f>
        <v>0</v>
      </c>
      <c r="H58" s="91">
        <f>H59+H60+H61+H62</f>
        <v>0</v>
      </c>
    </row>
    <row r="59" spans="1:11" hidden="1">
      <c r="A59" s="29" t="s">
        <v>78</v>
      </c>
      <c r="B59" s="28"/>
      <c r="C59" s="30">
        <v>21201</v>
      </c>
      <c r="D59" s="89">
        <f t="shared" si="0"/>
        <v>0</v>
      </c>
      <c r="E59" s="89"/>
      <c r="F59" s="89"/>
      <c r="G59" s="89"/>
      <c r="H59" s="89"/>
    </row>
    <row r="60" spans="1:11" hidden="1">
      <c r="A60" s="29" t="s">
        <v>79</v>
      </c>
      <c r="B60" s="28"/>
      <c r="C60" s="30">
        <v>21202</v>
      </c>
      <c r="D60" s="89">
        <f t="shared" si="0"/>
        <v>0</v>
      </c>
      <c r="E60" s="89"/>
      <c r="F60" s="89"/>
      <c r="G60" s="89"/>
      <c r="H60" s="89"/>
    </row>
    <row r="61" spans="1:11" ht="13.5" hidden="1" customHeight="1">
      <c r="A61" s="29" t="s">
        <v>80</v>
      </c>
      <c r="B61" s="28"/>
      <c r="C61" s="30">
        <v>21203</v>
      </c>
      <c r="D61" s="89">
        <f t="shared" si="0"/>
        <v>0</v>
      </c>
      <c r="E61" s="89"/>
      <c r="F61" s="89"/>
      <c r="G61" s="89"/>
      <c r="H61" s="89"/>
    </row>
    <row r="62" spans="1:11" hidden="1">
      <c r="A62" s="29" t="s">
        <v>81</v>
      </c>
      <c r="B62" s="28"/>
      <c r="C62" s="30" t="s">
        <v>82</v>
      </c>
      <c r="D62" s="89">
        <f t="shared" si="0"/>
        <v>0</v>
      </c>
      <c r="E62" s="89"/>
      <c r="F62" s="89"/>
      <c r="G62" s="89"/>
      <c r="H62" s="89"/>
    </row>
    <row r="63" spans="1:11" ht="15" customHeight="1">
      <c r="A63" s="35" t="s">
        <v>83</v>
      </c>
      <c r="B63" s="28">
        <v>213</v>
      </c>
      <c r="C63" s="30">
        <v>21300</v>
      </c>
      <c r="D63" s="89">
        <f t="shared" si="0"/>
        <v>13.013783999999999</v>
      </c>
      <c r="E63" s="89">
        <f>E53*30.2%</f>
        <v>3.2534459999999998</v>
      </c>
      <c r="F63" s="89">
        <f t="shared" ref="F63:G63" si="1">F53*30.2%</f>
        <v>3.2534459999999998</v>
      </c>
      <c r="G63" s="89">
        <f t="shared" si="1"/>
        <v>3.2534459999999998</v>
      </c>
      <c r="H63" s="89">
        <f>H53*30.2%</f>
        <v>3.2534459999999998</v>
      </c>
      <c r="I63" s="80"/>
    </row>
    <row r="64" spans="1:11" ht="13.5" customHeight="1">
      <c r="A64" s="74" t="s">
        <v>84</v>
      </c>
      <c r="B64" s="55">
        <v>220</v>
      </c>
      <c r="C64" s="54">
        <v>22000</v>
      </c>
      <c r="D64" s="93">
        <f>D65+D70+D75+D81+D86+D95</f>
        <v>1.2</v>
      </c>
      <c r="E64" s="93">
        <f>E65+E70+E75+E81+E86+E95</f>
        <v>0.3</v>
      </c>
      <c r="F64" s="93">
        <f>F65+F70+F75+F81+F86+F95</f>
        <v>0.3</v>
      </c>
      <c r="G64" s="93">
        <f>G65+G70+G75+G81+G86+G95</f>
        <v>0.3</v>
      </c>
      <c r="H64" s="93">
        <f>H65+H70+H75+H81+H86+H95</f>
        <v>0.3</v>
      </c>
    </row>
    <row r="65" spans="1:8" ht="0.75" hidden="1" customHeight="1">
      <c r="A65" s="35" t="s">
        <v>85</v>
      </c>
      <c r="B65" s="28">
        <v>221</v>
      </c>
      <c r="C65" s="30">
        <v>22100</v>
      </c>
      <c r="D65" s="91">
        <f>D66+D67+D68+D69</f>
        <v>0</v>
      </c>
      <c r="E65" s="91">
        <f>E66+E67+E68+E69</f>
        <v>0</v>
      </c>
      <c r="F65" s="91">
        <f>F66+F67+F68+F69</f>
        <v>0</v>
      </c>
      <c r="G65" s="91">
        <f>G66+G67+G68+G69</f>
        <v>0</v>
      </c>
      <c r="H65" s="91">
        <f>H66+H67+H68+H69</f>
        <v>0</v>
      </c>
    </row>
    <row r="66" spans="1:8" ht="15" hidden="1" customHeight="1">
      <c r="A66" s="29" t="s">
        <v>86</v>
      </c>
      <c r="B66" s="28"/>
      <c r="C66" s="30">
        <v>22101</v>
      </c>
      <c r="D66" s="89">
        <f>E66+F66+G66+H66</f>
        <v>0</v>
      </c>
      <c r="E66" s="89"/>
      <c r="F66" s="89"/>
      <c r="G66" s="89"/>
      <c r="H66" s="89"/>
    </row>
    <row r="67" spans="1:8" ht="15" hidden="1" customHeight="1">
      <c r="A67" s="29" t="s">
        <v>87</v>
      </c>
      <c r="B67" s="28"/>
      <c r="C67" s="30">
        <v>22102</v>
      </c>
      <c r="D67" s="89">
        <f>E67+F67+G67+H67</f>
        <v>0</v>
      </c>
      <c r="E67" s="89"/>
      <c r="F67" s="89"/>
      <c r="G67" s="89"/>
      <c r="H67" s="89"/>
    </row>
    <row r="68" spans="1:8" ht="15" hidden="1" customHeight="1">
      <c r="A68" s="29" t="s">
        <v>88</v>
      </c>
      <c r="B68" s="28"/>
      <c r="C68" s="30">
        <v>22103</v>
      </c>
      <c r="D68" s="89">
        <f>E68+F68+G68+H68</f>
        <v>0</v>
      </c>
      <c r="E68" s="89"/>
      <c r="F68" s="89"/>
      <c r="G68" s="89"/>
      <c r="H68" s="89"/>
    </row>
    <row r="69" spans="1:8" ht="15" hidden="1" customHeight="1">
      <c r="A69" s="29" t="s">
        <v>89</v>
      </c>
      <c r="B69" s="28"/>
      <c r="C69" s="30" t="s">
        <v>90</v>
      </c>
      <c r="D69" s="89">
        <f>E69+F69+G69+H69</f>
        <v>0</v>
      </c>
      <c r="E69" s="89"/>
      <c r="F69" s="89"/>
      <c r="G69" s="89"/>
      <c r="H69" s="89"/>
    </row>
    <row r="70" spans="1:8" ht="15" customHeight="1">
      <c r="A70" s="35" t="s">
        <v>91</v>
      </c>
      <c r="B70" s="28">
        <v>222</v>
      </c>
      <c r="C70" s="30">
        <v>22200</v>
      </c>
      <c r="D70" s="91">
        <f>D71+D72+D73+D74</f>
        <v>1.2</v>
      </c>
      <c r="E70" s="91">
        <f>E71+E72+E73+E74</f>
        <v>0.3</v>
      </c>
      <c r="F70" s="91">
        <f>F71+F72+F73+F74</f>
        <v>0.3</v>
      </c>
      <c r="G70" s="91">
        <f>G71+G72+G73+G74</f>
        <v>0.3</v>
      </c>
      <c r="H70" s="91">
        <f>H71+H72+H73+H74</f>
        <v>0.3</v>
      </c>
    </row>
    <row r="71" spans="1:8" ht="15" customHeight="1">
      <c r="A71" s="29" t="s">
        <v>92</v>
      </c>
      <c r="B71" s="28"/>
      <c r="C71" s="30">
        <v>22201</v>
      </c>
      <c r="D71" s="89">
        <f>E71+F71+G71+H71</f>
        <v>0</v>
      </c>
      <c r="E71" s="89"/>
      <c r="F71" s="89"/>
      <c r="G71" s="89"/>
      <c r="H71" s="89"/>
    </row>
    <row r="72" spans="1:8" ht="15" customHeight="1">
      <c r="A72" s="29" t="s">
        <v>93</v>
      </c>
      <c r="B72" s="28"/>
      <c r="C72" s="30">
        <v>22202</v>
      </c>
      <c r="D72" s="89">
        <f>E72+F72+G72+H72</f>
        <v>1.2</v>
      </c>
      <c r="E72" s="89">
        <v>0.3</v>
      </c>
      <c r="F72" s="89">
        <v>0.3</v>
      </c>
      <c r="G72" s="89">
        <v>0.3</v>
      </c>
      <c r="H72" s="89">
        <v>0.3</v>
      </c>
    </row>
    <row r="73" spans="1:8" ht="15" hidden="1" customHeight="1">
      <c r="A73" s="29" t="s">
        <v>94</v>
      </c>
      <c r="B73" s="28"/>
      <c r="C73" s="30">
        <v>22203</v>
      </c>
      <c r="D73" s="89">
        <f>E73+F73+G73+H73</f>
        <v>0</v>
      </c>
      <c r="E73" s="89"/>
      <c r="F73" s="89"/>
      <c r="G73" s="89"/>
      <c r="H73" s="89"/>
    </row>
    <row r="74" spans="1:8" ht="14.25" hidden="1" customHeight="1">
      <c r="A74" s="29" t="s">
        <v>95</v>
      </c>
      <c r="B74" s="28"/>
      <c r="C74" s="30" t="s">
        <v>96</v>
      </c>
      <c r="D74" s="89">
        <f>E74+F74+G74+H74</f>
        <v>0</v>
      </c>
      <c r="E74" s="89"/>
      <c r="F74" s="89"/>
      <c r="G74" s="89"/>
      <c r="H74" s="89"/>
    </row>
    <row r="75" spans="1:8" ht="15" hidden="1" customHeight="1">
      <c r="A75" s="35" t="s">
        <v>97</v>
      </c>
      <c r="B75" s="28">
        <v>223</v>
      </c>
      <c r="C75" s="30">
        <v>22300</v>
      </c>
      <c r="D75" s="91">
        <f>D76+D77+D78+D79+D80</f>
        <v>0</v>
      </c>
      <c r="E75" s="91">
        <f>E76+E77+E78+E79+E80</f>
        <v>0</v>
      </c>
      <c r="F75" s="91">
        <f>F76+F77+F78+F79+F80</f>
        <v>0</v>
      </c>
      <c r="G75" s="91">
        <f>G76+G77+G78+G79+G80</f>
        <v>0</v>
      </c>
      <c r="H75" s="91">
        <f>H76+H77+H78+H79+H80</f>
        <v>0</v>
      </c>
    </row>
    <row r="76" spans="1:8" ht="15" hidden="1" customHeight="1">
      <c r="A76" s="29" t="s">
        <v>98</v>
      </c>
      <c r="B76" s="28"/>
      <c r="C76" s="30">
        <v>22301</v>
      </c>
      <c r="D76" s="89">
        <f>E76+F76+G76+H76</f>
        <v>0</v>
      </c>
      <c r="E76" s="89"/>
      <c r="F76" s="89"/>
      <c r="G76" s="89"/>
      <c r="H76" s="89"/>
    </row>
    <row r="77" spans="1:8" ht="15" hidden="1" customHeight="1">
      <c r="A77" s="29" t="s">
        <v>99</v>
      </c>
      <c r="B77" s="28"/>
      <c r="C77" s="30">
        <v>22302</v>
      </c>
      <c r="D77" s="89">
        <f>E77+F77+G77+H77</f>
        <v>0</v>
      </c>
      <c r="E77" s="89"/>
      <c r="F77" s="89"/>
      <c r="G77" s="89"/>
      <c r="H77" s="89"/>
    </row>
    <row r="78" spans="1:8" ht="15" hidden="1" customHeight="1">
      <c r="A78" s="29" t="s">
        <v>100</v>
      </c>
      <c r="B78" s="28"/>
      <c r="C78" s="30">
        <v>22303</v>
      </c>
      <c r="D78" s="89">
        <f>E78+F78+G78+H78</f>
        <v>0</v>
      </c>
      <c r="E78" s="89"/>
      <c r="F78" s="89"/>
      <c r="G78" s="89"/>
      <c r="H78" s="89"/>
    </row>
    <row r="79" spans="1:8" ht="15" hidden="1" customHeight="1">
      <c r="A79" s="29" t="s">
        <v>101</v>
      </c>
      <c r="B79" s="28"/>
      <c r="C79" s="30">
        <v>22304</v>
      </c>
      <c r="D79" s="89">
        <f>E79+F79+G79+H79</f>
        <v>0</v>
      </c>
      <c r="E79" s="89"/>
      <c r="F79" s="89"/>
      <c r="G79" s="89"/>
      <c r="H79" s="89"/>
    </row>
    <row r="80" spans="1:8" ht="15" hidden="1" customHeight="1">
      <c r="A80" s="29" t="s">
        <v>89</v>
      </c>
      <c r="B80" s="28"/>
      <c r="C80" s="30" t="s">
        <v>102</v>
      </c>
      <c r="D80" s="89">
        <f>E80+F80+G80+H80</f>
        <v>0</v>
      </c>
      <c r="E80" s="89"/>
      <c r="F80" s="89"/>
      <c r="G80" s="89"/>
      <c r="H80" s="89"/>
    </row>
    <row r="81" spans="1:8" ht="15" hidden="1" customHeight="1">
      <c r="A81" s="35" t="s">
        <v>103</v>
      </c>
      <c r="B81" s="28">
        <v>224</v>
      </c>
      <c r="C81" s="30">
        <v>22400</v>
      </c>
      <c r="D81" s="91">
        <f>D82+D83+D84+D85</f>
        <v>0</v>
      </c>
      <c r="E81" s="91">
        <f>E82+E83+E84+E85</f>
        <v>0</v>
      </c>
      <c r="F81" s="91">
        <f>F82+F83+F84+F85</f>
        <v>0</v>
      </c>
      <c r="G81" s="91">
        <f>G82+G83+G84+G85</f>
        <v>0</v>
      </c>
      <c r="H81" s="91">
        <f>H82+H83+H84+H85</f>
        <v>0</v>
      </c>
    </row>
    <row r="82" spans="1:8" ht="15" hidden="1" customHeight="1">
      <c r="A82" s="29" t="s">
        <v>104</v>
      </c>
      <c r="B82" s="28"/>
      <c r="C82" s="30">
        <v>22401</v>
      </c>
      <c r="D82" s="89">
        <f>E82+F82+G82+H82</f>
        <v>0</v>
      </c>
      <c r="E82" s="89"/>
      <c r="F82" s="89"/>
      <c r="G82" s="89"/>
      <c r="H82" s="89"/>
    </row>
    <row r="83" spans="1:8" ht="15" hidden="1" customHeight="1">
      <c r="A83" s="29" t="s">
        <v>105</v>
      </c>
      <c r="B83" s="28"/>
      <c r="C83" s="30">
        <v>22402</v>
      </c>
      <c r="D83" s="89">
        <f>E83+F83+G83+H83</f>
        <v>0</v>
      </c>
      <c r="E83" s="89"/>
      <c r="F83" s="89"/>
      <c r="G83" s="89"/>
      <c r="H83" s="89"/>
    </row>
    <row r="84" spans="1:8" ht="15" hidden="1" customHeight="1">
      <c r="A84" s="29" t="s">
        <v>106</v>
      </c>
      <c r="B84" s="28"/>
      <c r="C84" s="30">
        <v>22403</v>
      </c>
      <c r="D84" s="89">
        <f>E84+F84+G84+H84</f>
        <v>0</v>
      </c>
      <c r="E84" s="89"/>
      <c r="F84" s="89"/>
      <c r="G84" s="89"/>
      <c r="H84" s="89"/>
    </row>
    <row r="85" spans="1:8" ht="15" hidden="1" customHeight="1">
      <c r="A85" s="29" t="s">
        <v>89</v>
      </c>
      <c r="B85" s="28"/>
      <c r="C85" s="30" t="s">
        <v>107</v>
      </c>
      <c r="D85" s="89">
        <f>E85+F85+G85+H85</f>
        <v>0</v>
      </c>
      <c r="E85" s="89"/>
      <c r="F85" s="89"/>
      <c r="G85" s="89"/>
      <c r="H85" s="89"/>
    </row>
    <row r="86" spans="1:8" ht="15" hidden="1" customHeight="1">
      <c r="A86" s="35" t="s">
        <v>108</v>
      </c>
      <c r="B86" s="28">
        <v>225</v>
      </c>
      <c r="C86" s="30">
        <v>22500</v>
      </c>
      <c r="D86" s="91">
        <f>D87+D88+D89+D90+D91+D92+D93+D94</f>
        <v>0</v>
      </c>
      <c r="E86" s="91">
        <f>E87+E88+E89+E90+E91+E92+E93+E94</f>
        <v>0</v>
      </c>
      <c r="F86" s="91">
        <f>F87+F88+F89+F90+F91+F92+F93+F94</f>
        <v>0</v>
      </c>
      <c r="G86" s="91">
        <f>G87+G88+G89+G90+G91+G92+G93+G94</f>
        <v>0</v>
      </c>
      <c r="H86" s="91">
        <f>H87+H88+H89+H90+H91+H92+H93+H94</f>
        <v>0</v>
      </c>
    </row>
    <row r="87" spans="1:8" ht="15" hidden="1" customHeight="1">
      <c r="A87" s="29" t="s">
        <v>109</v>
      </c>
      <c r="B87" s="28"/>
      <c r="C87" s="30">
        <v>22501</v>
      </c>
      <c r="D87" s="89">
        <f>E87+F87+G87+H87</f>
        <v>0</v>
      </c>
      <c r="E87" s="89"/>
      <c r="F87" s="89"/>
      <c r="G87" s="89"/>
      <c r="H87" s="89"/>
    </row>
    <row r="88" spans="1:8" ht="15" hidden="1" customHeight="1">
      <c r="A88" s="29" t="s">
        <v>110</v>
      </c>
      <c r="B88" s="28"/>
      <c r="C88" s="30">
        <v>22502</v>
      </c>
      <c r="D88" s="89">
        <f t="shared" ref="D88:D94" si="2">E88+F88+G88+H88</f>
        <v>0</v>
      </c>
      <c r="E88" s="89"/>
      <c r="F88" s="89"/>
      <c r="G88" s="89"/>
      <c r="H88" s="89"/>
    </row>
    <row r="89" spans="1:8" ht="15" hidden="1" customHeight="1">
      <c r="A89" s="29" t="s">
        <v>111</v>
      </c>
      <c r="B89" s="28"/>
      <c r="C89" s="30">
        <v>22503</v>
      </c>
      <c r="D89" s="89">
        <f t="shared" si="2"/>
        <v>0</v>
      </c>
      <c r="E89" s="89"/>
      <c r="F89" s="89"/>
      <c r="G89" s="89"/>
      <c r="H89" s="89"/>
    </row>
    <row r="90" spans="1:8" ht="15" hidden="1" customHeight="1">
      <c r="A90" s="29" t="s">
        <v>112</v>
      </c>
      <c r="B90" s="28"/>
      <c r="C90" s="30">
        <v>22504</v>
      </c>
      <c r="D90" s="89">
        <f t="shared" si="2"/>
        <v>0</v>
      </c>
      <c r="E90" s="89"/>
      <c r="F90" s="89"/>
      <c r="G90" s="89"/>
      <c r="H90" s="89"/>
    </row>
    <row r="91" spans="1:8" ht="15" hidden="1" customHeight="1">
      <c r="A91" s="29" t="s">
        <v>113</v>
      </c>
      <c r="B91" s="28"/>
      <c r="C91" s="30">
        <v>22505</v>
      </c>
      <c r="D91" s="89">
        <f t="shared" si="2"/>
        <v>0</v>
      </c>
      <c r="E91" s="89"/>
      <c r="F91" s="89"/>
      <c r="G91" s="89"/>
      <c r="H91" s="89"/>
    </row>
    <row r="92" spans="1:8" ht="15" hidden="1" customHeight="1">
      <c r="A92" s="29" t="s">
        <v>114</v>
      </c>
      <c r="B92" s="28"/>
      <c r="C92" s="30">
        <v>22506</v>
      </c>
      <c r="D92" s="89">
        <f t="shared" si="2"/>
        <v>0</v>
      </c>
      <c r="E92" s="89"/>
      <c r="F92" s="89"/>
      <c r="G92" s="89"/>
      <c r="H92" s="89"/>
    </row>
    <row r="93" spans="1:8" ht="15" hidden="1" customHeight="1">
      <c r="A93" s="29" t="s">
        <v>115</v>
      </c>
      <c r="B93" s="28"/>
      <c r="C93" s="30">
        <v>22507</v>
      </c>
      <c r="D93" s="89">
        <f t="shared" si="2"/>
        <v>0</v>
      </c>
      <c r="E93" s="89"/>
      <c r="F93" s="89"/>
      <c r="G93" s="89"/>
      <c r="H93" s="89"/>
    </row>
    <row r="94" spans="1:8" ht="15" hidden="1" customHeight="1">
      <c r="A94" s="29" t="s">
        <v>89</v>
      </c>
      <c r="B94" s="28"/>
      <c r="C94" s="30" t="s">
        <v>116</v>
      </c>
      <c r="D94" s="89">
        <f t="shared" si="2"/>
        <v>0</v>
      </c>
      <c r="E94" s="89"/>
      <c r="F94" s="89"/>
      <c r="G94" s="89"/>
      <c r="H94" s="89"/>
    </row>
    <row r="95" spans="1:8" ht="15" hidden="1" customHeight="1">
      <c r="A95" s="35" t="s">
        <v>117</v>
      </c>
      <c r="B95" s="28">
        <v>226</v>
      </c>
      <c r="C95" s="30">
        <v>22600</v>
      </c>
      <c r="D95" s="91">
        <f>D96+D97+D98+D99+D100+D101+D102+D103+D104+D105</f>
        <v>0</v>
      </c>
      <c r="E95" s="91">
        <f>E96+E97+E98+E99+E100+E101+E102+E103+E104+E105</f>
        <v>0</v>
      </c>
      <c r="F95" s="91">
        <f>F96+F97+F98+F99+F100+F101+F102+F103+F104+F105</f>
        <v>0</v>
      </c>
      <c r="G95" s="91">
        <f>G96+G97+G98+G99+G100+G101+G102+G103+G104+G105</f>
        <v>0</v>
      </c>
      <c r="H95" s="91">
        <f>H96+H97+H98+H99+H100+H101+H102+H103+H104+H105</f>
        <v>0</v>
      </c>
    </row>
    <row r="96" spans="1:8" ht="15" hidden="1" customHeight="1">
      <c r="A96" s="29" t="s">
        <v>118</v>
      </c>
      <c r="B96" s="28"/>
      <c r="C96" s="30">
        <v>22601</v>
      </c>
      <c r="D96" s="89">
        <f>E96+F96+G96+H96</f>
        <v>0</v>
      </c>
      <c r="E96" s="89"/>
      <c r="F96" s="89"/>
      <c r="G96" s="89"/>
      <c r="H96" s="89"/>
    </row>
    <row r="97" spans="1:8" ht="15" hidden="1" customHeight="1">
      <c r="A97" s="29" t="s">
        <v>119</v>
      </c>
      <c r="B97" s="28"/>
      <c r="C97" s="30">
        <v>22602</v>
      </c>
      <c r="D97" s="89">
        <f t="shared" ref="D97:D105" si="3">E97+F97+G97+H97</f>
        <v>0</v>
      </c>
      <c r="E97" s="89"/>
      <c r="F97" s="89"/>
      <c r="G97" s="89"/>
      <c r="H97" s="89"/>
    </row>
    <row r="98" spans="1:8" ht="15" hidden="1" customHeight="1">
      <c r="A98" s="29" t="s">
        <v>120</v>
      </c>
      <c r="B98" s="28"/>
      <c r="C98" s="30">
        <v>22603</v>
      </c>
      <c r="D98" s="89">
        <f t="shared" si="3"/>
        <v>0</v>
      </c>
      <c r="E98" s="89"/>
      <c r="F98" s="89"/>
      <c r="G98" s="89"/>
      <c r="H98" s="89"/>
    </row>
    <row r="99" spans="1:8" ht="15" hidden="1" customHeight="1">
      <c r="A99" s="29" t="s">
        <v>121</v>
      </c>
      <c r="B99" s="28"/>
      <c r="C99" s="30">
        <v>22604</v>
      </c>
      <c r="D99" s="89">
        <f t="shared" si="3"/>
        <v>0</v>
      </c>
      <c r="E99" s="89"/>
      <c r="F99" s="89"/>
      <c r="G99" s="89"/>
      <c r="H99" s="89"/>
    </row>
    <row r="100" spans="1:8" ht="15" hidden="1" customHeight="1">
      <c r="A100" s="29" t="s">
        <v>122</v>
      </c>
      <c r="B100" s="28"/>
      <c r="C100" s="30">
        <v>22605</v>
      </c>
      <c r="D100" s="89">
        <f t="shared" si="3"/>
        <v>0</v>
      </c>
      <c r="E100" s="89"/>
      <c r="F100" s="89"/>
      <c r="G100" s="89"/>
      <c r="H100" s="89"/>
    </row>
    <row r="101" spans="1:8" ht="15" hidden="1" customHeight="1">
      <c r="A101" s="29" t="s">
        <v>123</v>
      </c>
      <c r="B101" s="28"/>
      <c r="C101" s="30">
        <v>22606</v>
      </c>
      <c r="D101" s="89">
        <f t="shared" si="3"/>
        <v>0</v>
      </c>
      <c r="E101" s="89"/>
      <c r="F101" s="89"/>
      <c r="G101" s="89"/>
      <c r="H101" s="89"/>
    </row>
    <row r="102" spans="1:8" ht="15" hidden="1" customHeight="1">
      <c r="A102" s="29" t="s">
        <v>124</v>
      </c>
      <c r="B102" s="28"/>
      <c r="C102" s="30">
        <v>22607</v>
      </c>
      <c r="D102" s="89">
        <f t="shared" si="3"/>
        <v>0</v>
      </c>
      <c r="E102" s="89"/>
      <c r="F102" s="89"/>
      <c r="G102" s="89"/>
      <c r="H102" s="89"/>
    </row>
    <row r="103" spans="1:8" ht="15" hidden="1" customHeight="1">
      <c r="A103" s="29" t="s">
        <v>125</v>
      </c>
      <c r="B103" s="28"/>
      <c r="C103" s="30">
        <v>22608</v>
      </c>
      <c r="D103" s="89">
        <f t="shared" si="3"/>
        <v>0</v>
      </c>
      <c r="E103" s="89"/>
      <c r="F103" s="89"/>
      <c r="G103" s="89"/>
      <c r="H103" s="89"/>
    </row>
    <row r="104" spans="1:8" ht="15" hidden="1" customHeight="1">
      <c r="A104" s="29" t="s">
        <v>126</v>
      </c>
      <c r="B104" s="28"/>
      <c r="C104" s="30" t="s">
        <v>127</v>
      </c>
      <c r="D104" s="89">
        <f t="shared" si="3"/>
        <v>0</v>
      </c>
      <c r="E104" s="89"/>
      <c r="F104" s="89"/>
      <c r="G104" s="89"/>
      <c r="H104" s="89"/>
    </row>
    <row r="105" spans="1:8" ht="12.75" hidden="1" customHeight="1">
      <c r="A105" s="29" t="s">
        <v>128</v>
      </c>
      <c r="B105" s="28"/>
      <c r="C105" s="30" t="s">
        <v>129</v>
      </c>
      <c r="D105" s="89">
        <f t="shared" si="3"/>
        <v>0</v>
      </c>
      <c r="E105" s="89"/>
      <c r="F105" s="89"/>
      <c r="G105" s="89"/>
      <c r="H105" s="89"/>
    </row>
    <row r="106" spans="1:8" ht="15" hidden="1" customHeight="1">
      <c r="A106" s="33" t="s">
        <v>130</v>
      </c>
      <c r="B106" s="23">
        <v>230</v>
      </c>
      <c r="C106" s="34">
        <v>23000</v>
      </c>
      <c r="D106" s="89">
        <f>D107+D108</f>
        <v>0</v>
      </c>
      <c r="E106" s="89">
        <f>E107+E108</f>
        <v>0</v>
      </c>
      <c r="F106" s="89">
        <f>F107+F108</f>
        <v>0</v>
      </c>
      <c r="G106" s="89">
        <f>G107+G108</f>
        <v>0</v>
      </c>
      <c r="H106" s="89">
        <f>H107+H108</f>
        <v>0</v>
      </c>
    </row>
    <row r="107" spans="1:8" ht="15" hidden="1" customHeight="1">
      <c r="A107" s="35" t="s">
        <v>131</v>
      </c>
      <c r="B107" s="28">
        <v>231</v>
      </c>
      <c r="C107" s="30">
        <v>23100</v>
      </c>
      <c r="D107" s="89">
        <f>E107+F107+G107+H107</f>
        <v>0</v>
      </c>
      <c r="E107" s="89"/>
      <c r="F107" s="89"/>
      <c r="G107" s="89"/>
      <c r="H107" s="89"/>
    </row>
    <row r="108" spans="1:8" ht="15" hidden="1" customHeight="1">
      <c r="A108" s="35" t="s">
        <v>132</v>
      </c>
      <c r="B108" s="28">
        <v>232</v>
      </c>
      <c r="C108" s="30">
        <v>23200</v>
      </c>
      <c r="D108" s="89">
        <f>E108+F108+G108+H108</f>
        <v>0</v>
      </c>
      <c r="E108" s="89"/>
      <c r="F108" s="89"/>
      <c r="G108" s="89"/>
      <c r="H108" s="89"/>
    </row>
    <row r="109" spans="1:8" ht="15" hidden="1" customHeight="1">
      <c r="A109" s="33" t="s">
        <v>133</v>
      </c>
      <c r="B109" s="23">
        <v>240</v>
      </c>
      <c r="C109" s="34">
        <v>24000</v>
      </c>
      <c r="D109" s="89">
        <f>D110+D111</f>
        <v>0</v>
      </c>
      <c r="E109" s="89">
        <f>E110+E111</f>
        <v>0</v>
      </c>
      <c r="F109" s="89">
        <f>F110+F111</f>
        <v>0</v>
      </c>
      <c r="G109" s="89">
        <f>G110+G111</f>
        <v>0</v>
      </c>
      <c r="H109" s="89">
        <f>H110+H111</f>
        <v>0</v>
      </c>
    </row>
    <row r="110" spans="1:8" ht="15" hidden="1" customHeight="1">
      <c r="A110" s="35" t="s">
        <v>134</v>
      </c>
      <c r="B110" s="28">
        <v>241</v>
      </c>
      <c r="C110" s="30">
        <v>24100</v>
      </c>
      <c r="D110" s="89">
        <f>E110+F110+G110+H110</f>
        <v>0</v>
      </c>
      <c r="E110" s="89"/>
      <c r="F110" s="89"/>
      <c r="G110" s="89"/>
      <c r="H110" s="89"/>
    </row>
    <row r="111" spans="1:8" ht="15" hidden="1" customHeight="1">
      <c r="A111" s="35" t="s">
        <v>135</v>
      </c>
      <c r="B111" s="28">
        <v>242</v>
      </c>
      <c r="C111" s="30">
        <v>24200</v>
      </c>
      <c r="D111" s="89">
        <f>E111+F111+G111+H111</f>
        <v>0</v>
      </c>
      <c r="E111" s="89"/>
      <c r="F111" s="89"/>
      <c r="G111" s="89"/>
      <c r="H111" s="89"/>
    </row>
    <row r="112" spans="1:8" ht="15" hidden="1" customHeight="1">
      <c r="A112" s="33" t="s">
        <v>136</v>
      </c>
      <c r="B112" s="23">
        <v>250</v>
      </c>
      <c r="C112" s="34" t="s">
        <v>137</v>
      </c>
      <c r="D112" s="89">
        <f>D113+D114+D115</f>
        <v>0</v>
      </c>
      <c r="E112" s="89">
        <f>E113+E114+E115</f>
        <v>0</v>
      </c>
      <c r="F112" s="89">
        <f>F113+F114+F115</f>
        <v>0</v>
      </c>
      <c r="G112" s="89">
        <f>G113+G114+G115</f>
        <v>0</v>
      </c>
      <c r="H112" s="89">
        <f>H113+H114+H115</f>
        <v>0</v>
      </c>
    </row>
    <row r="113" spans="1:8" ht="15" hidden="1" customHeight="1">
      <c r="A113" s="35" t="s">
        <v>138</v>
      </c>
      <c r="B113" s="28">
        <v>251</v>
      </c>
      <c r="C113" s="30" t="s">
        <v>139</v>
      </c>
      <c r="D113" s="89">
        <f>E113+F113+G113+H113</f>
        <v>0</v>
      </c>
      <c r="E113" s="89"/>
      <c r="F113" s="89"/>
      <c r="G113" s="89"/>
      <c r="H113" s="89"/>
    </row>
    <row r="114" spans="1:8" ht="15" hidden="1" customHeight="1">
      <c r="A114" s="35" t="s">
        <v>140</v>
      </c>
      <c r="B114" s="28">
        <v>252</v>
      </c>
      <c r="C114" s="30" t="s">
        <v>141</v>
      </c>
      <c r="D114" s="89">
        <f>E114+F114+G114+H114</f>
        <v>0</v>
      </c>
      <c r="E114" s="89"/>
      <c r="F114" s="89"/>
      <c r="G114" s="89"/>
      <c r="H114" s="89"/>
    </row>
    <row r="115" spans="1:8" ht="15" hidden="1" customHeight="1">
      <c r="A115" s="35" t="s">
        <v>142</v>
      </c>
      <c r="B115" s="28">
        <v>253</v>
      </c>
      <c r="C115" s="30" t="s">
        <v>143</v>
      </c>
      <c r="D115" s="89">
        <f>E115+F115+G115+H115</f>
        <v>0</v>
      </c>
      <c r="E115" s="89"/>
      <c r="F115" s="89"/>
      <c r="G115" s="89"/>
      <c r="H115" s="89"/>
    </row>
    <row r="116" spans="1:8" ht="15" hidden="1" customHeight="1">
      <c r="A116" s="33" t="s">
        <v>144</v>
      </c>
      <c r="B116" s="23">
        <v>260</v>
      </c>
      <c r="C116" s="34">
        <v>26000</v>
      </c>
      <c r="D116" s="89">
        <f>D117+D118+D120</f>
        <v>0</v>
      </c>
      <c r="E116" s="89">
        <f>E117+E118+E120</f>
        <v>0</v>
      </c>
      <c r="F116" s="89">
        <f>F117+F118+F120</f>
        <v>0</v>
      </c>
      <c r="G116" s="89">
        <f>G117+G118+G120</f>
        <v>0</v>
      </c>
      <c r="H116" s="89">
        <f>H117+H118+H120</f>
        <v>0</v>
      </c>
    </row>
    <row r="117" spans="1:8" ht="15" hidden="1" customHeight="1">
      <c r="A117" s="35" t="s">
        <v>145</v>
      </c>
      <c r="B117" s="28">
        <v>261</v>
      </c>
      <c r="C117" s="30">
        <v>26100</v>
      </c>
      <c r="D117" s="89">
        <f>E117+F117+G117+H117</f>
        <v>0</v>
      </c>
      <c r="E117" s="89"/>
      <c r="F117" s="89"/>
      <c r="G117" s="89"/>
      <c r="H117" s="89"/>
    </row>
    <row r="118" spans="1:8" ht="15" hidden="1" customHeight="1">
      <c r="A118" s="35" t="s">
        <v>146</v>
      </c>
      <c r="B118" s="28">
        <v>262</v>
      </c>
      <c r="C118" s="30">
        <v>26200</v>
      </c>
      <c r="D118" s="89">
        <f>E118+F118+G118+H118</f>
        <v>0</v>
      </c>
      <c r="E118" s="89"/>
      <c r="F118" s="89"/>
      <c r="G118" s="89"/>
      <c r="H118" s="89"/>
    </row>
    <row r="119" spans="1:8" ht="15" hidden="1" customHeight="1">
      <c r="A119" s="29" t="s">
        <v>147</v>
      </c>
      <c r="B119" s="28"/>
      <c r="C119" s="30">
        <v>26201</v>
      </c>
      <c r="D119" s="89">
        <f>E119+F119+G119+H119</f>
        <v>0</v>
      </c>
      <c r="E119" s="89"/>
      <c r="F119" s="89"/>
      <c r="G119" s="89"/>
      <c r="H119" s="89"/>
    </row>
    <row r="120" spans="1:8" ht="15" hidden="1" customHeight="1">
      <c r="A120" s="35" t="s">
        <v>148</v>
      </c>
      <c r="B120" s="28">
        <v>263</v>
      </c>
      <c r="C120" s="30" t="s">
        <v>149</v>
      </c>
      <c r="D120" s="89">
        <f>E120+F120+G120+H120</f>
        <v>0</v>
      </c>
      <c r="E120" s="89"/>
      <c r="F120" s="89"/>
      <c r="G120" s="89"/>
      <c r="H120" s="89"/>
    </row>
    <row r="121" spans="1:8" ht="15" hidden="1" customHeight="1">
      <c r="A121" s="33" t="s">
        <v>150</v>
      </c>
      <c r="B121" s="23">
        <v>290</v>
      </c>
      <c r="C121" s="34">
        <v>29000</v>
      </c>
      <c r="D121" s="89">
        <f>D122+D123+D124+D125+D126+D127+D128</f>
        <v>0</v>
      </c>
      <c r="E121" s="89">
        <f>E122+E123+E124+E125+E126+E127+E128</f>
        <v>0</v>
      </c>
      <c r="F121" s="89">
        <f>F122+F123+F124+F125+F126+F127+F128</f>
        <v>0</v>
      </c>
      <c r="G121" s="89">
        <f>G122+G123+G124+G125+G126+G127+G128</f>
        <v>0</v>
      </c>
      <c r="H121" s="89">
        <f>H122+H123+H124+H125+H126+H127+H128</f>
        <v>0</v>
      </c>
    </row>
    <row r="122" spans="1:8" ht="15" hidden="1" customHeight="1">
      <c r="A122" s="29" t="s">
        <v>151</v>
      </c>
      <c r="B122" s="28"/>
      <c r="C122" s="30">
        <v>29001</v>
      </c>
      <c r="D122" s="89">
        <f>E122+F122+G122+H122</f>
        <v>0</v>
      </c>
      <c r="E122" s="89"/>
      <c r="F122" s="89"/>
      <c r="G122" s="89"/>
      <c r="H122" s="89"/>
    </row>
    <row r="123" spans="1:8" ht="15" hidden="1" customHeight="1">
      <c r="A123" s="29" t="s">
        <v>152</v>
      </c>
      <c r="B123" s="28"/>
      <c r="C123" s="30">
        <v>29002</v>
      </c>
      <c r="D123" s="89">
        <f t="shared" ref="D123:D128" si="4">E123+F123+G123+H123</f>
        <v>0</v>
      </c>
      <c r="E123" s="89"/>
      <c r="F123" s="89"/>
      <c r="G123" s="89"/>
      <c r="H123" s="89"/>
    </row>
    <row r="124" spans="1:8" ht="15" hidden="1" customHeight="1">
      <c r="A124" s="29" t="s">
        <v>153</v>
      </c>
      <c r="B124" s="28"/>
      <c r="C124" s="30">
        <v>29003</v>
      </c>
      <c r="D124" s="89">
        <f t="shared" si="4"/>
        <v>0</v>
      </c>
      <c r="E124" s="89"/>
      <c r="F124" s="89"/>
      <c r="G124" s="89"/>
      <c r="H124" s="89"/>
    </row>
    <row r="125" spans="1:8" ht="15" hidden="1" customHeight="1">
      <c r="A125" s="29" t="s">
        <v>154</v>
      </c>
      <c r="B125" s="28"/>
      <c r="C125" s="30">
        <v>29004</v>
      </c>
      <c r="D125" s="89">
        <f t="shared" si="4"/>
        <v>0</v>
      </c>
      <c r="E125" s="89"/>
      <c r="F125" s="89"/>
      <c r="G125" s="89"/>
      <c r="H125" s="89"/>
    </row>
    <row r="126" spans="1:8" ht="15" hidden="1" customHeight="1">
      <c r="A126" s="29" t="s">
        <v>155</v>
      </c>
      <c r="B126" s="28"/>
      <c r="C126" s="30">
        <v>29005</v>
      </c>
      <c r="D126" s="89">
        <f t="shared" si="4"/>
        <v>0</v>
      </c>
      <c r="E126" s="89"/>
      <c r="F126" s="89"/>
      <c r="G126" s="89"/>
      <c r="H126" s="89"/>
    </row>
    <row r="127" spans="1:8" ht="15" hidden="1" customHeight="1">
      <c r="A127" s="29" t="s">
        <v>156</v>
      </c>
      <c r="B127" s="28"/>
      <c r="C127" s="30" t="s">
        <v>157</v>
      </c>
      <c r="D127" s="89">
        <f t="shared" si="4"/>
        <v>0</v>
      </c>
      <c r="E127" s="89"/>
      <c r="F127" s="89"/>
      <c r="G127" s="89"/>
      <c r="H127" s="89"/>
    </row>
    <row r="128" spans="1:8" ht="15" hidden="1" customHeight="1">
      <c r="A128" s="29" t="s">
        <v>158</v>
      </c>
      <c r="B128" s="28"/>
      <c r="C128" s="30" t="s">
        <v>159</v>
      </c>
      <c r="D128" s="89">
        <f t="shared" si="4"/>
        <v>0</v>
      </c>
      <c r="E128" s="89"/>
      <c r="F128" s="89"/>
      <c r="G128" s="89"/>
      <c r="H128" s="89"/>
    </row>
    <row r="129" spans="1:8" ht="15" customHeight="1">
      <c r="A129" s="74" t="s">
        <v>160</v>
      </c>
      <c r="B129" s="55">
        <v>300</v>
      </c>
      <c r="C129" s="54">
        <v>30000</v>
      </c>
      <c r="D129" s="94">
        <f>D130+D140+D139</f>
        <v>5.4</v>
      </c>
      <c r="E129" s="94">
        <f>E130+E140+E139</f>
        <v>1.35</v>
      </c>
      <c r="F129" s="94">
        <f>F130+F140+F139</f>
        <v>1.35</v>
      </c>
      <c r="G129" s="94">
        <f>G130+G140+G139</f>
        <v>1.35</v>
      </c>
      <c r="H129" s="94">
        <f>H130+H140+H139</f>
        <v>1.35</v>
      </c>
    </row>
    <row r="130" spans="1:8" hidden="1">
      <c r="A130" s="35" t="s">
        <v>161</v>
      </c>
      <c r="B130" s="28">
        <v>310</v>
      </c>
      <c r="C130" s="30">
        <v>31000</v>
      </c>
      <c r="D130" s="89">
        <f>D131+D132+D133+D134+D135+D136+D137+D138</f>
        <v>0</v>
      </c>
      <c r="E130" s="89">
        <f>E131+E132+E133+E134+E135+E136+E137+E138</f>
        <v>0</v>
      </c>
      <c r="F130" s="89">
        <f>F131+F132+F133+F134+F135+F136+F137+F138</f>
        <v>0</v>
      </c>
      <c r="G130" s="89">
        <f>G131+G132+G133+G134+G135+G136+G137+G138</f>
        <v>0</v>
      </c>
      <c r="H130" s="89">
        <f>H131+H132+H133+H134+H135+H136+H137+H138</f>
        <v>0</v>
      </c>
    </row>
    <row r="131" spans="1:8" hidden="1">
      <c r="A131" s="29" t="s">
        <v>162</v>
      </c>
      <c r="B131" s="28"/>
      <c r="C131" s="30">
        <v>31001</v>
      </c>
      <c r="D131" s="89">
        <f>E131+F131+G131+H131</f>
        <v>0</v>
      </c>
      <c r="E131" s="89"/>
      <c r="F131" s="89"/>
      <c r="G131" s="89"/>
      <c r="H131" s="89"/>
    </row>
    <row r="132" spans="1:8" hidden="1">
      <c r="A132" s="29" t="s">
        <v>163</v>
      </c>
      <c r="B132" s="28"/>
      <c r="C132" s="30">
        <v>31002</v>
      </c>
      <c r="D132" s="89">
        <f>E132+F132+G132+H132</f>
        <v>0</v>
      </c>
      <c r="E132" s="89"/>
      <c r="F132" s="89"/>
      <c r="G132" s="89"/>
      <c r="H132" s="89"/>
    </row>
    <row r="133" spans="1:8" ht="30" hidden="1">
      <c r="A133" s="29" t="s">
        <v>164</v>
      </c>
      <c r="B133" s="28"/>
      <c r="C133" s="30">
        <v>31003</v>
      </c>
      <c r="D133" s="89">
        <f t="shared" ref="D133:D138" si="5">E133+F133+G133+H133</f>
        <v>0</v>
      </c>
      <c r="E133" s="89"/>
      <c r="F133" s="89"/>
      <c r="G133" s="89"/>
      <c r="H133" s="89"/>
    </row>
    <row r="134" spans="1:8" hidden="1">
      <c r="A134" s="29" t="s">
        <v>165</v>
      </c>
      <c r="B134" s="28"/>
      <c r="C134" s="30">
        <v>31004</v>
      </c>
      <c r="D134" s="89">
        <f t="shared" si="5"/>
        <v>0</v>
      </c>
      <c r="E134" s="89"/>
      <c r="F134" s="89"/>
      <c r="G134" s="89"/>
      <c r="H134" s="89"/>
    </row>
    <row r="135" spans="1:8" hidden="1">
      <c r="A135" s="29" t="s">
        <v>166</v>
      </c>
      <c r="B135" s="28"/>
      <c r="C135" s="30">
        <v>31005</v>
      </c>
      <c r="D135" s="89">
        <f t="shared" si="5"/>
        <v>0</v>
      </c>
      <c r="E135" s="89"/>
      <c r="F135" s="89"/>
      <c r="G135" s="89"/>
      <c r="H135" s="89"/>
    </row>
    <row r="136" spans="1:8" hidden="1">
      <c r="A136" s="29" t="s">
        <v>167</v>
      </c>
      <c r="B136" s="28"/>
      <c r="C136" s="30">
        <v>31006</v>
      </c>
      <c r="D136" s="89">
        <f t="shared" si="5"/>
        <v>0</v>
      </c>
      <c r="E136" s="89"/>
      <c r="F136" s="89"/>
      <c r="G136" s="89"/>
      <c r="H136" s="89"/>
    </row>
    <row r="137" spans="1:8" hidden="1">
      <c r="A137" s="29" t="s">
        <v>168</v>
      </c>
      <c r="B137" s="28"/>
      <c r="C137" s="30" t="s">
        <v>169</v>
      </c>
      <c r="D137" s="89">
        <f t="shared" si="5"/>
        <v>0</v>
      </c>
      <c r="E137" s="89"/>
      <c r="F137" s="89"/>
      <c r="G137" s="89"/>
      <c r="H137" s="89"/>
    </row>
    <row r="138" spans="1:8" hidden="1">
      <c r="A138" s="29" t="s">
        <v>170</v>
      </c>
      <c r="B138" s="28"/>
      <c r="C138" s="30" t="s">
        <v>171</v>
      </c>
      <c r="D138" s="89">
        <f t="shared" si="5"/>
        <v>0</v>
      </c>
      <c r="E138" s="89"/>
      <c r="F138" s="89"/>
      <c r="G138" s="89"/>
      <c r="H138" s="89"/>
    </row>
    <row r="139" spans="1:8" hidden="1">
      <c r="A139" s="35" t="s">
        <v>172</v>
      </c>
      <c r="B139" s="28">
        <v>320</v>
      </c>
      <c r="C139" s="30" t="s">
        <v>173</v>
      </c>
      <c r="D139" s="89"/>
      <c r="E139" s="89"/>
      <c r="F139" s="89"/>
      <c r="G139" s="89"/>
      <c r="H139" s="89"/>
    </row>
    <row r="140" spans="1:8" ht="21" customHeight="1">
      <c r="A140" s="35" t="s">
        <v>174</v>
      </c>
      <c r="B140" s="28">
        <v>340</v>
      </c>
      <c r="C140" s="30">
        <v>34000</v>
      </c>
      <c r="D140" s="89">
        <f>D141+D142+D143+D144+D145+D146+D147+D148+D149+D150+D151</f>
        <v>5.4</v>
      </c>
      <c r="E140" s="89">
        <f>E141+E142+E143+E144+E145+E146+E147+E148+E149+E150+E151</f>
        <v>1.35</v>
      </c>
      <c r="F140" s="89">
        <f>F141+F142+F143+F144+F145+F146+F147+F148+F149+F150+F151</f>
        <v>1.35</v>
      </c>
      <c r="G140" s="89">
        <f>G141+G142+G143+G144+G145+G146+G147+G148+G149+G150+G151</f>
        <v>1.35</v>
      </c>
      <c r="H140" s="89">
        <f>H141+H142+H143+H144+H145+H146+H147+H148+H149+H150+H151</f>
        <v>1.35</v>
      </c>
    </row>
    <row r="141" spans="1:8" ht="29.25" hidden="1" customHeight="1">
      <c r="A141" s="29" t="s">
        <v>175</v>
      </c>
      <c r="B141" s="28"/>
      <c r="C141" s="30">
        <v>34001</v>
      </c>
      <c r="D141" s="89">
        <f>E141+F141+G141+H141</f>
        <v>0</v>
      </c>
      <c r="E141" s="89"/>
      <c r="F141" s="89"/>
      <c r="G141" s="89"/>
      <c r="H141" s="89"/>
    </row>
    <row r="142" spans="1:8" ht="18.75" customHeight="1">
      <c r="A142" s="29" t="s">
        <v>176</v>
      </c>
      <c r="B142" s="28"/>
      <c r="C142" s="30">
        <v>34002</v>
      </c>
      <c r="D142" s="89">
        <f t="shared" ref="D142:D151" si="6">E142+F142+G142+H142</f>
        <v>5.4</v>
      </c>
      <c r="E142" s="89">
        <v>1.35</v>
      </c>
      <c r="F142" s="89">
        <v>1.35</v>
      </c>
      <c r="G142" s="89">
        <v>1.35</v>
      </c>
      <c r="H142" s="89">
        <v>1.35</v>
      </c>
    </row>
    <row r="143" spans="1:8" hidden="1">
      <c r="A143" s="29" t="s">
        <v>177</v>
      </c>
      <c r="B143" s="28"/>
      <c r="C143" s="30">
        <v>34003</v>
      </c>
      <c r="D143" s="62">
        <f t="shared" si="6"/>
        <v>0</v>
      </c>
      <c r="E143" s="62"/>
      <c r="F143" s="62"/>
      <c r="G143" s="62"/>
      <c r="H143" s="62"/>
    </row>
    <row r="144" spans="1:8" ht="30" hidden="1">
      <c r="A144" s="29" t="s">
        <v>178</v>
      </c>
      <c r="B144" s="28"/>
      <c r="C144" s="30">
        <v>34004</v>
      </c>
      <c r="D144" s="62">
        <f t="shared" si="6"/>
        <v>0</v>
      </c>
      <c r="E144" s="62"/>
      <c r="F144" s="62"/>
      <c r="G144" s="62"/>
      <c r="H144" s="62"/>
    </row>
    <row r="145" spans="1:8" ht="15.75" hidden="1" customHeight="1">
      <c r="A145" s="29" t="s">
        <v>179</v>
      </c>
      <c r="B145" s="28"/>
      <c r="C145" s="30">
        <v>34005</v>
      </c>
      <c r="D145" s="62">
        <f t="shared" si="6"/>
        <v>0</v>
      </c>
      <c r="E145" s="62"/>
      <c r="F145" s="62"/>
      <c r="G145" s="62"/>
      <c r="H145" s="62"/>
    </row>
    <row r="146" spans="1:8" ht="30" hidden="1">
      <c r="A146" s="29" t="s">
        <v>180</v>
      </c>
      <c r="B146" s="28"/>
      <c r="C146" s="30">
        <v>34006</v>
      </c>
      <c r="D146" s="62">
        <f t="shared" si="6"/>
        <v>0</v>
      </c>
      <c r="E146" s="62"/>
      <c r="F146" s="62"/>
      <c r="G146" s="62"/>
      <c r="H146" s="62"/>
    </row>
    <row r="147" spans="1:8" hidden="1">
      <c r="A147" s="29" t="s">
        <v>181</v>
      </c>
      <c r="B147" s="28"/>
      <c r="C147" s="30">
        <v>34007</v>
      </c>
      <c r="D147" s="62">
        <f t="shared" si="6"/>
        <v>0</v>
      </c>
      <c r="E147" s="62"/>
      <c r="F147" s="62"/>
      <c r="G147" s="62"/>
      <c r="H147" s="62"/>
    </row>
    <row r="148" spans="1:8" hidden="1">
      <c r="A148" s="29" t="s">
        <v>182</v>
      </c>
      <c r="B148" s="28"/>
      <c r="C148" s="30">
        <v>34007</v>
      </c>
      <c r="D148" s="62">
        <f t="shared" si="6"/>
        <v>0</v>
      </c>
      <c r="E148" s="62"/>
      <c r="F148" s="62"/>
      <c r="G148" s="62"/>
      <c r="H148" s="62"/>
    </row>
    <row r="149" spans="1:8" hidden="1">
      <c r="A149" s="29" t="s">
        <v>183</v>
      </c>
      <c r="B149" s="28"/>
      <c r="C149" s="30" t="s">
        <v>184</v>
      </c>
      <c r="D149" s="62">
        <f t="shared" si="6"/>
        <v>0</v>
      </c>
      <c r="E149" s="62"/>
      <c r="F149" s="62"/>
      <c r="G149" s="62"/>
      <c r="H149" s="62"/>
    </row>
    <row r="150" spans="1:8" hidden="1">
      <c r="A150" s="29" t="s">
        <v>185</v>
      </c>
      <c r="B150" s="28"/>
      <c r="C150" s="30" t="s">
        <v>186</v>
      </c>
      <c r="D150" s="62">
        <f t="shared" si="6"/>
        <v>0</v>
      </c>
      <c r="E150" s="62"/>
      <c r="F150" s="62"/>
      <c r="G150" s="62"/>
      <c r="H150" s="62"/>
    </row>
    <row r="151" spans="1:8" hidden="1">
      <c r="A151" s="29" t="s">
        <v>229</v>
      </c>
      <c r="B151" s="28"/>
      <c r="C151" s="30" t="s">
        <v>187</v>
      </c>
      <c r="D151" s="62">
        <f t="shared" si="6"/>
        <v>0</v>
      </c>
      <c r="E151" s="62"/>
      <c r="F151" s="62"/>
      <c r="G151" s="62"/>
      <c r="H151" s="62"/>
    </row>
    <row r="152" spans="1:8" hidden="1">
      <c r="A152" s="33" t="s">
        <v>188</v>
      </c>
      <c r="B152" s="23">
        <v>500</v>
      </c>
      <c r="C152" s="34" t="s">
        <v>189</v>
      </c>
      <c r="D152" s="62"/>
      <c r="E152" s="62"/>
      <c r="F152" s="62"/>
      <c r="G152" s="62"/>
      <c r="H152" s="62"/>
    </row>
    <row r="153" spans="1:8" hidden="1">
      <c r="A153" s="44" t="s">
        <v>190</v>
      </c>
      <c r="B153" s="28">
        <v>530</v>
      </c>
      <c r="C153" s="30" t="s">
        <v>191</v>
      </c>
      <c r="D153" s="62"/>
      <c r="E153" s="62"/>
      <c r="F153" s="62"/>
      <c r="G153" s="62"/>
      <c r="H153" s="62"/>
    </row>
    <row r="154" spans="1:8" hidden="1">
      <c r="A154" s="35" t="s">
        <v>192</v>
      </c>
      <c r="B154" s="28">
        <v>540</v>
      </c>
      <c r="C154" s="30" t="s">
        <v>193</v>
      </c>
      <c r="D154" s="62"/>
      <c r="E154" s="62"/>
      <c r="F154" s="62"/>
      <c r="G154" s="62"/>
      <c r="H154" s="62"/>
    </row>
    <row r="155" spans="1:8" hidden="1">
      <c r="A155" s="33" t="s">
        <v>194</v>
      </c>
      <c r="B155" s="23">
        <v>600</v>
      </c>
      <c r="C155" s="34" t="s">
        <v>195</v>
      </c>
      <c r="D155" s="62"/>
      <c r="E155" s="62"/>
      <c r="F155" s="62"/>
      <c r="G155" s="62"/>
      <c r="H155" s="62"/>
    </row>
    <row r="156" spans="1:8" ht="31.5" hidden="1">
      <c r="A156" s="35" t="s">
        <v>196</v>
      </c>
      <c r="B156" s="28">
        <v>620</v>
      </c>
      <c r="C156" s="30" t="s">
        <v>197</v>
      </c>
      <c r="D156" s="62"/>
      <c r="E156" s="62"/>
      <c r="F156" s="62"/>
      <c r="G156" s="62"/>
      <c r="H156" s="62"/>
    </row>
    <row r="157" spans="1:8" hidden="1">
      <c r="A157" s="35" t="s">
        <v>198</v>
      </c>
      <c r="B157" s="45">
        <v>640</v>
      </c>
      <c r="C157" s="46" t="s">
        <v>199</v>
      </c>
      <c r="D157" s="72"/>
      <c r="E157" s="72"/>
      <c r="F157" s="72"/>
      <c r="G157" s="72"/>
      <c r="H157" s="72"/>
    </row>
    <row r="158" spans="1:8" hidden="1">
      <c r="A158" s="47"/>
      <c r="B158" s="39"/>
      <c r="C158" s="48"/>
      <c r="D158" s="39"/>
      <c r="E158" s="73"/>
      <c r="F158" s="73"/>
      <c r="G158" s="73"/>
      <c r="H158" s="73"/>
    </row>
    <row r="159" spans="1:8" hidden="1">
      <c r="A159" s="49"/>
      <c r="B159" s="50"/>
      <c r="C159" s="51"/>
      <c r="D159" s="50"/>
      <c r="E159" s="50"/>
      <c r="F159" s="50"/>
      <c r="G159" s="50"/>
      <c r="H159" s="50"/>
    </row>
    <row r="160" spans="1:8" s="24" customFormat="1" ht="11.25" hidden="1" customHeight="1">
      <c r="A160" s="52" t="s">
        <v>200</v>
      </c>
      <c r="B160" s="53"/>
      <c r="C160" s="54" t="s">
        <v>29</v>
      </c>
      <c r="D160" s="55"/>
      <c r="E160" s="55"/>
      <c r="F160" s="55"/>
      <c r="G160" s="55"/>
      <c r="H160" s="55"/>
    </row>
    <row r="161" spans="1:8" hidden="1">
      <c r="A161" s="33" t="s">
        <v>160</v>
      </c>
      <c r="B161" s="23">
        <v>300</v>
      </c>
      <c r="C161" s="34">
        <v>30000</v>
      </c>
      <c r="D161" s="28"/>
      <c r="E161" s="28"/>
      <c r="F161" s="28"/>
      <c r="G161" s="28"/>
      <c r="H161" s="28"/>
    </row>
    <row r="162" spans="1:8" hidden="1">
      <c r="A162" s="35" t="s">
        <v>201</v>
      </c>
      <c r="B162" s="28">
        <v>330</v>
      </c>
      <c r="C162" s="30" t="s">
        <v>202</v>
      </c>
      <c r="D162" s="28"/>
      <c r="E162" s="28"/>
      <c r="F162" s="28"/>
      <c r="G162" s="28"/>
      <c r="H162" s="28"/>
    </row>
    <row r="163" spans="1:8" hidden="1">
      <c r="A163" s="33" t="s">
        <v>57</v>
      </c>
      <c r="B163" s="23">
        <v>400</v>
      </c>
      <c r="C163" s="34" t="s">
        <v>58</v>
      </c>
      <c r="D163" s="28"/>
      <c r="E163" s="28"/>
      <c r="F163" s="28"/>
      <c r="G163" s="28"/>
      <c r="H163" s="28"/>
    </row>
    <row r="164" spans="1:8" hidden="1">
      <c r="A164" s="35" t="s">
        <v>59</v>
      </c>
      <c r="B164" s="28">
        <v>410</v>
      </c>
      <c r="C164" s="30" t="s">
        <v>60</v>
      </c>
      <c r="D164" s="28"/>
      <c r="E164" s="28"/>
      <c r="F164" s="28"/>
      <c r="G164" s="28"/>
      <c r="H164" s="28"/>
    </row>
    <row r="165" spans="1:8" hidden="1">
      <c r="A165" s="35" t="s">
        <v>203</v>
      </c>
      <c r="B165" s="28">
        <v>430</v>
      </c>
      <c r="C165" s="30" t="s">
        <v>204</v>
      </c>
      <c r="D165" s="28"/>
      <c r="E165" s="28"/>
      <c r="F165" s="28"/>
      <c r="G165" s="28"/>
      <c r="H165" s="28"/>
    </row>
    <row r="166" spans="1:8" hidden="1">
      <c r="A166" s="33" t="s">
        <v>188</v>
      </c>
      <c r="B166" s="23">
        <v>500</v>
      </c>
      <c r="C166" s="34" t="s">
        <v>189</v>
      </c>
      <c r="D166" s="28"/>
      <c r="E166" s="28"/>
      <c r="F166" s="28"/>
      <c r="G166" s="28"/>
      <c r="H166" s="28"/>
    </row>
    <row r="167" spans="1:8" hidden="1">
      <c r="A167" s="35" t="s">
        <v>205</v>
      </c>
      <c r="B167" s="28">
        <v>510</v>
      </c>
      <c r="C167" s="30" t="s">
        <v>206</v>
      </c>
      <c r="D167" s="28"/>
      <c r="E167" s="28"/>
      <c r="F167" s="28"/>
      <c r="G167" s="28"/>
      <c r="H167" s="28"/>
    </row>
    <row r="168" spans="1:8" ht="31.5" hidden="1">
      <c r="A168" s="35" t="s">
        <v>207</v>
      </c>
      <c r="B168" s="28">
        <v>520</v>
      </c>
      <c r="C168" s="30" t="s">
        <v>208</v>
      </c>
      <c r="D168" s="28"/>
      <c r="E168" s="28"/>
      <c r="F168" s="28"/>
      <c r="G168" s="28"/>
      <c r="H168" s="28"/>
    </row>
    <row r="169" spans="1:8" ht="14.25" hidden="1" customHeight="1">
      <c r="A169" s="35" t="s">
        <v>209</v>
      </c>
      <c r="B169" s="28">
        <v>530</v>
      </c>
      <c r="C169" s="30" t="s">
        <v>191</v>
      </c>
      <c r="D169" s="28"/>
      <c r="E169" s="28"/>
      <c r="F169" s="28"/>
      <c r="G169" s="28"/>
      <c r="H169" s="28"/>
    </row>
    <row r="170" spans="1:8" hidden="1">
      <c r="A170" s="35" t="s">
        <v>210</v>
      </c>
      <c r="B170" s="28">
        <v>550</v>
      </c>
      <c r="C170" s="30" t="s">
        <v>211</v>
      </c>
      <c r="D170" s="28"/>
      <c r="E170" s="28"/>
      <c r="F170" s="28"/>
      <c r="G170" s="28"/>
      <c r="H170" s="28"/>
    </row>
    <row r="171" spans="1:8" hidden="1">
      <c r="A171" s="33" t="s">
        <v>194</v>
      </c>
      <c r="B171" s="23">
        <v>600</v>
      </c>
      <c r="C171" s="34" t="s">
        <v>195</v>
      </c>
      <c r="D171" s="28"/>
      <c r="E171" s="28"/>
      <c r="F171" s="28"/>
      <c r="G171" s="28"/>
      <c r="H171" s="28"/>
    </row>
    <row r="172" spans="1:8" hidden="1">
      <c r="A172" s="35" t="s">
        <v>212</v>
      </c>
      <c r="B172" s="28">
        <v>610</v>
      </c>
      <c r="C172" s="30" t="s">
        <v>213</v>
      </c>
      <c r="D172" s="28"/>
      <c r="E172" s="28"/>
      <c r="F172" s="28"/>
      <c r="G172" s="28"/>
      <c r="H172" s="28"/>
    </row>
    <row r="173" spans="1:8" ht="31.5" hidden="1">
      <c r="A173" s="35" t="s">
        <v>196</v>
      </c>
      <c r="B173" s="28">
        <v>620</v>
      </c>
      <c r="C173" s="30" t="s">
        <v>197</v>
      </c>
      <c r="D173" s="28"/>
      <c r="E173" s="28"/>
      <c r="F173" s="28"/>
      <c r="G173" s="28"/>
      <c r="H173" s="28"/>
    </row>
    <row r="174" spans="1:8" hidden="1">
      <c r="A174" s="35" t="s">
        <v>214</v>
      </c>
      <c r="B174" s="45">
        <v>630</v>
      </c>
      <c r="C174" s="46" t="s">
        <v>215</v>
      </c>
      <c r="D174" s="45"/>
      <c r="E174" s="45"/>
      <c r="F174" s="45"/>
      <c r="G174" s="45"/>
      <c r="H174" s="45"/>
    </row>
    <row r="175" spans="1:8" hidden="1">
      <c r="A175" s="35" t="s">
        <v>216</v>
      </c>
      <c r="B175" s="45">
        <v>650</v>
      </c>
      <c r="C175" s="46" t="s">
        <v>217</v>
      </c>
      <c r="D175" s="45"/>
      <c r="E175" s="45"/>
      <c r="F175" s="45"/>
      <c r="G175" s="45"/>
      <c r="H175" s="45"/>
    </row>
    <row r="176" spans="1:8" hidden="1">
      <c r="A176" s="33" t="s">
        <v>218</v>
      </c>
      <c r="B176" s="23">
        <v>700</v>
      </c>
      <c r="C176" s="34" t="s">
        <v>219</v>
      </c>
      <c r="D176" s="28"/>
      <c r="E176" s="28"/>
      <c r="F176" s="28"/>
      <c r="G176" s="28"/>
      <c r="H176" s="28"/>
    </row>
    <row r="177" spans="1:8" ht="17.25" hidden="1" customHeight="1">
      <c r="A177" s="35" t="s">
        <v>220</v>
      </c>
      <c r="B177" s="28">
        <v>710</v>
      </c>
      <c r="C177" s="30" t="s">
        <v>221</v>
      </c>
      <c r="D177" s="28"/>
      <c r="E177" s="28"/>
      <c r="F177" s="28"/>
      <c r="G177" s="28"/>
      <c r="H177" s="28"/>
    </row>
    <row r="178" spans="1:8" hidden="1">
      <c r="A178" s="33" t="s">
        <v>222</v>
      </c>
      <c r="B178" s="23">
        <v>800</v>
      </c>
      <c r="C178" s="34" t="s">
        <v>223</v>
      </c>
      <c r="D178" s="28"/>
      <c r="E178" s="28"/>
      <c r="F178" s="28"/>
      <c r="G178" s="28"/>
      <c r="H178" s="28"/>
    </row>
    <row r="179" spans="1:8" ht="17.25" hidden="1" customHeight="1">
      <c r="A179" s="47" t="s">
        <v>224</v>
      </c>
      <c r="B179" s="39">
        <v>810</v>
      </c>
      <c r="C179" s="48" t="s">
        <v>225</v>
      </c>
      <c r="D179" s="39"/>
      <c r="E179" s="39"/>
      <c r="F179" s="39"/>
      <c r="G179" s="39"/>
      <c r="H179" s="39"/>
    </row>
    <row r="180" spans="1:8" ht="0.75" customHeight="1"/>
    <row r="181" spans="1:8" hidden="1"/>
    <row r="182" spans="1:8">
      <c r="A182" s="1" t="s">
        <v>307</v>
      </c>
    </row>
    <row r="183" spans="1:8">
      <c r="A183" s="1" t="s">
        <v>226</v>
      </c>
    </row>
    <row r="184" spans="1:8" ht="1.5" customHeight="1"/>
    <row r="185" spans="1:8">
      <c r="A185" s="1" t="s">
        <v>315</v>
      </c>
    </row>
    <row r="191" spans="1:8">
      <c r="A191" s="56"/>
    </row>
  </sheetData>
  <mergeCells count="7">
    <mergeCell ref="D26:D27"/>
    <mergeCell ref="A8:H8"/>
    <mergeCell ref="A9:H9"/>
    <mergeCell ref="A26:A27"/>
    <mergeCell ref="B26:B27"/>
    <mergeCell ref="C26:C27"/>
    <mergeCell ref="E26:H26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IV190"/>
  <sheetViews>
    <sheetView showGridLines="0" zoomScale="75" workbookViewId="0">
      <selection activeCell="A9" sqref="A9:H9"/>
    </sheetView>
  </sheetViews>
  <sheetFormatPr defaultRowHeight="15.75"/>
  <cols>
    <col min="1" max="1" width="67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</v>
      </c>
    </row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355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1" spans="1:8">
      <c r="B11" s="1" t="s">
        <v>259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302</v>
      </c>
      <c r="C14" s="6"/>
      <c r="D14" s="5"/>
      <c r="E14" s="5"/>
      <c r="F14" s="5"/>
      <c r="G14" s="10" t="s">
        <v>248</v>
      </c>
      <c r="H14" s="99">
        <v>1712000490</v>
      </c>
    </row>
    <row r="15" spans="1:8">
      <c r="B15" s="7" t="s">
        <v>239</v>
      </c>
      <c r="C15" s="8"/>
      <c r="D15" s="7"/>
      <c r="E15" s="7"/>
      <c r="F15" s="7"/>
      <c r="G15" s="10" t="s">
        <v>231</v>
      </c>
      <c r="H15" s="99">
        <v>171201001</v>
      </c>
    </row>
    <row r="16" spans="1:8">
      <c r="A16" s="1" t="s">
        <v>9</v>
      </c>
      <c r="B16" s="88" t="s">
        <v>262</v>
      </c>
      <c r="C16" s="8"/>
      <c r="D16" s="7"/>
      <c r="E16" s="7"/>
      <c r="F16" s="7"/>
      <c r="G16" s="10" t="s">
        <v>10</v>
      </c>
      <c r="H16" s="103" t="s">
        <v>263</v>
      </c>
    </row>
    <row r="17" spans="1:8">
      <c r="B17" s="7"/>
      <c r="C17" s="8"/>
      <c r="D17" s="7"/>
      <c r="E17" s="7"/>
      <c r="F17" s="7"/>
      <c r="G17" s="10"/>
      <c r="H17" s="11"/>
    </row>
    <row r="18" spans="1:8">
      <c r="A18" s="1" t="s">
        <v>11</v>
      </c>
      <c r="B18" s="69" t="s">
        <v>259</v>
      </c>
      <c r="C18" s="8"/>
      <c r="D18" s="7"/>
      <c r="E18" s="7"/>
      <c r="F18" s="7"/>
      <c r="G18" s="10" t="s">
        <v>12</v>
      </c>
      <c r="H18" s="103" t="s">
        <v>256</v>
      </c>
    </row>
    <row r="19" spans="1:8">
      <c r="B19" s="7"/>
      <c r="C19" s="8"/>
      <c r="D19" s="7"/>
      <c r="E19" s="7"/>
      <c r="F19" s="7"/>
      <c r="G19" s="10"/>
      <c r="H19" s="103"/>
    </row>
    <row r="20" spans="1:8">
      <c r="A20" s="1" t="s">
        <v>13</v>
      </c>
      <c r="B20" s="69" t="s">
        <v>260</v>
      </c>
      <c r="C20" s="8"/>
      <c r="D20" s="7"/>
      <c r="E20" s="7"/>
      <c r="F20" s="7"/>
      <c r="G20" s="10" t="s">
        <v>14</v>
      </c>
      <c r="H20" s="103" t="s">
        <v>257</v>
      </c>
    </row>
    <row r="21" spans="1:8">
      <c r="B21" s="7" t="s">
        <v>261</v>
      </c>
      <c r="C21" s="8"/>
      <c r="D21" s="7"/>
      <c r="E21" s="7"/>
      <c r="F21" s="7"/>
      <c r="G21" s="10"/>
      <c r="H21" s="103"/>
    </row>
    <row r="22" spans="1:8">
      <c r="A22" s="1" t="s">
        <v>15</v>
      </c>
      <c r="B22" s="69"/>
      <c r="C22" s="8"/>
      <c r="D22" s="7"/>
      <c r="E22" s="7"/>
      <c r="F22" s="7"/>
      <c r="G22" s="10" t="s">
        <v>16</v>
      </c>
      <c r="H22" s="103"/>
    </row>
    <row r="23" spans="1:8">
      <c r="B23" s="7"/>
      <c r="C23" s="8"/>
      <c r="D23" s="7"/>
      <c r="E23" s="7"/>
      <c r="F23" s="7"/>
      <c r="G23" s="10"/>
      <c r="H23" s="103"/>
    </row>
    <row r="24" spans="1:8">
      <c r="B24" s="4"/>
      <c r="C24" s="12"/>
      <c r="D24" s="4"/>
      <c r="E24" s="4"/>
      <c r="F24" s="4"/>
      <c r="G24" s="10"/>
      <c r="H24" s="103"/>
    </row>
    <row r="25" spans="1:8">
      <c r="A25" s="13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235</v>
      </c>
      <c r="E26" s="127" t="s">
        <v>22</v>
      </c>
      <c r="F26" s="128"/>
      <c r="G26" s="128"/>
      <c r="H26" s="129"/>
    </row>
    <row r="27" spans="1:8" s="14" customFormat="1" ht="39.7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4.2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idden="1">
      <c r="A29" s="18" t="s">
        <v>28</v>
      </c>
      <c r="B29" s="18"/>
      <c r="C29" s="19" t="s">
        <v>29</v>
      </c>
      <c r="D29" s="65">
        <f>D30</f>
        <v>0</v>
      </c>
      <c r="E29" s="65">
        <f>E30</f>
        <v>0</v>
      </c>
      <c r="F29" s="65">
        <f>F30</f>
        <v>0</v>
      </c>
      <c r="G29" s="65">
        <f>G30</f>
        <v>0</v>
      </c>
      <c r="H29" s="65">
        <f>H30</f>
        <v>0</v>
      </c>
    </row>
    <row r="30" spans="1:8" s="24" customFormat="1" hidden="1">
      <c r="A30" s="20" t="s">
        <v>30</v>
      </c>
      <c r="B30" s="21">
        <v>100</v>
      </c>
      <c r="C30" s="22" t="s">
        <v>31</v>
      </c>
      <c r="D30" s="59">
        <f>D35</f>
        <v>0</v>
      </c>
      <c r="E30" s="59">
        <f>E35</f>
        <v>0</v>
      </c>
      <c r="F30" s="59">
        <f>F35</f>
        <v>0</v>
      </c>
      <c r="G30" s="59">
        <f>G35</f>
        <v>0</v>
      </c>
      <c r="H30" s="59">
        <f>H35</f>
        <v>0</v>
      </c>
    </row>
    <row r="31" spans="1:8" hidden="1">
      <c r="A31" s="25" t="s">
        <v>32</v>
      </c>
      <c r="B31" s="26">
        <v>110</v>
      </c>
      <c r="C31" s="27" t="s">
        <v>33</v>
      </c>
      <c r="D31" s="28"/>
      <c r="E31" s="28"/>
      <c r="F31" s="28"/>
      <c r="G31" s="28"/>
      <c r="H31" s="28"/>
    </row>
    <row r="32" spans="1:8" hidden="1">
      <c r="A32" s="25" t="s">
        <v>34</v>
      </c>
      <c r="B32" s="26">
        <v>120</v>
      </c>
      <c r="C32" s="27" t="s">
        <v>35</v>
      </c>
      <c r="D32" s="28"/>
      <c r="E32" s="28"/>
      <c r="F32" s="28"/>
      <c r="G32" s="28"/>
      <c r="H32" s="28"/>
    </row>
    <row r="33" spans="1:256" hidden="1">
      <c r="A33" s="25" t="s">
        <v>36</v>
      </c>
      <c r="B33" s="26">
        <v>130</v>
      </c>
      <c r="C33" s="27" t="s">
        <v>37</v>
      </c>
      <c r="D33" s="28"/>
      <c r="E33" s="28"/>
      <c r="F33" s="28"/>
      <c r="G33" s="28"/>
      <c r="H33" s="28"/>
    </row>
    <row r="34" spans="1:256" hidden="1">
      <c r="A34" s="25" t="s">
        <v>38</v>
      </c>
      <c r="B34" s="26">
        <v>140</v>
      </c>
      <c r="C34" s="27" t="s">
        <v>39</v>
      </c>
      <c r="D34" s="28"/>
      <c r="E34" s="28"/>
      <c r="F34" s="28"/>
      <c r="G34" s="28"/>
      <c r="H34" s="28"/>
    </row>
    <row r="35" spans="1:256" hidden="1">
      <c r="A35" s="25" t="s">
        <v>40</v>
      </c>
      <c r="B35" s="26">
        <v>150</v>
      </c>
      <c r="C35" s="27" t="s">
        <v>41</v>
      </c>
      <c r="D35" s="58">
        <f>E35+F35+G35+H35</f>
        <v>0</v>
      </c>
      <c r="E35" s="58">
        <f>E50</f>
        <v>0</v>
      </c>
      <c r="F35" s="58">
        <f>F50</f>
        <v>0</v>
      </c>
      <c r="G35" s="58">
        <f>G50</f>
        <v>0</v>
      </c>
      <c r="H35" s="58">
        <f>H50</f>
        <v>0</v>
      </c>
    </row>
    <row r="36" spans="1:256" s="32" customFormat="1" ht="30" hidden="1">
      <c r="A36" s="29" t="s">
        <v>42</v>
      </c>
      <c r="B36" s="26">
        <v>151</v>
      </c>
      <c r="C36" s="27">
        <v>15100</v>
      </c>
      <c r="D36" s="29"/>
      <c r="E36" s="28"/>
      <c r="F36" s="30"/>
      <c r="G36" s="29"/>
      <c r="H36" s="28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29"/>
      <c r="E37" s="28"/>
      <c r="F37" s="30"/>
      <c r="G37" s="29"/>
      <c r="H37" s="28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29"/>
      <c r="E38" s="28"/>
      <c r="F38" s="30"/>
      <c r="G38" s="29"/>
      <c r="H38" s="28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28"/>
      <c r="E39" s="28"/>
      <c r="F39" s="28"/>
      <c r="G39" s="28"/>
      <c r="H39" s="28"/>
    </row>
    <row r="40" spans="1:256" hidden="1">
      <c r="A40" s="25" t="s">
        <v>47</v>
      </c>
      <c r="B40" s="26">
        <v>170</v>
      </c>
      <c r="C40" s="27" t="s">
        <v>48</v>
      </c>
      <c r="D40" s="28"/>
      <c r="E40" s="28"/>
      <c r="F40" s="28"/>
      <c r="G40" s="28"/>
      <c r="H40" s="28"/>
    </row>
    <row r="41" spans="1:256" hidden="1">
      <c r="A41" s="29" t="s">
        <v>49</v>
      </c>
      <c r="B41" s="26">
        <v>171</v>
      </c>
      <c r="C41" s="27" t="s">
        <v>50</v>
      </c>
      <c r="D41" s="28"/>
      <c r="E41" s="28"/>
      <c r="F41" s="28"/>
      <c r="G41" s="28"/>
      <c r="H41" s="28"/>
    </row>
    <row r="42" spans="1:256" hidden="1">
      <c r="A42" s="29" t="s">
        <v>51</v>
      </c>
      <c r="B42" s="26">
        <v>172</v>
      </c>
      <c r="C42" s="27" t="s">
        <v>52</v>
      </c>
      <c r="D42" s="28"/>
      <c r="E42" s="28"/>
      <c r="F42" s="28"/>
      <c r="G42" s="28"/>
      <c r="H42" s="28"/>
    </row>
    <row r="43" spans="1:256" hidden="1">
      <c r="A43" s="29" t="s">
        <v>53</v>
      </c>
      <c r="B43" s="26">
        <v>173</v>
      </c>
      <c r="C43" s="27" t="s">
        <v>54</v>
      </c>
      <c r="D43" s="28"/>
      <c r="E43" s="28"/>
      <c r="F43" s="28"/>
      <c r="G43" s="28"/>
      <c r="H43" s="28"/>
    </row>
    <row r="44" spans="1:256" hidden="1">
      <c r="A44" s="25" t="s">
        <v>55</v>
      </c>
      <c r="B44" s="26">
        <v>180</v>
      </c>
      <c r="C44" s="27" t="s">
        <v>56</v>
      </c>
      <c r="D44" s="28"/>
      <c r="E44" s="28"/>
      <c r="F44" s="28"/>
      <c r="G44" s="28"/>
      <c r="H44" s="28"/>
    </row>
    <row r="45" spans="1:256" hidden="1">
      <c r="A45" s="33" t="s">
        <v>57</v>
      </c>
      <c r="B45" s="23">
        <v>400</v>
      </c>
      <c r="C45" s="34" t="s">
        <v>58</v>
      </c>
      <c r="D45" s="28"/>
      <c r="E45" s="28"/>
      <c r="F45" s="28"/>
      <c r="G45" s="28"/>
      <c r="H45" s="28"/>
    </row>
    <row r="46" spans="1:256" hidden="1">
      <c r="A46" s="35" t="s">
        <v>59</v>
      </c>
      <c r="B46" s="28">
        <v>410</v>
      </c>
      <c r="C46" s="30" t="s">
        <v>60</v>
      </c>
      <c r="D46" s="28"/>
      <c r="E46" s="28"/>
      <c r="F46" s="28"/>
      <c r="G46" s="28"/>
      <c r="H46" s="28"/>
    </row>
    <row r="47" spans="1:256" hidden="1">
      <c r="A47" s="35" t="s">
        <v>61</v>
      </c>
      <c r="B47" s="28">
        <v>420</v>
      </c>
      <c r="C47" s="30" t="s">
        <v>62</v>
      </c>
      <c r="D47" s="28"/>
      <c r="E47" s="28"/>
      <c r="F47" s="28"/>
      <c r="G47" s="28"/>
      <c r="H47" s="28"/>
    </row>
    <row r="48" spans="1:256" hidden="1">
      <c r="A48" s="35" t="s">
        <v>63</v>
      </c>
      <c r="B48" s="28">
        <v>440</v>
      </c>
      <c r="C48" s="30" t="s">
        <v>64</v>
      </c>
      <c r="D48" s="28"/>
      <c r="E48" s="28"/>
      <c r="F48" s="28"/>
      <c r="G48" s="28"/>
      <c r="H48" s="28"/>
    </row>
    <row r="49" spans="1:11" hidden="1">
      <c r="A49" s="36"/>
      <c r="B49" s="37"/>
      <c r="C49" s="38"/>
      <c r="D49" s="39"/>
      <c r="E49" s="39"/>
      <c r="F49" s="39"/>
      <c r="G49" s="39"/>
      <c r="H49" s="39"/>
    </row>
    <row r="50" spans="1:11" s="43" customFormat="1">
      <c r="A50" s="40" t="s">
        <v>65</v>
      </c>
      <c r="B50" s="41"/>
      <c r="C50" s="42" t="s">
        <v>29</v>
      </c>
      <c r="D50" s="90">
        <f>D51+D129</f>
        <v>0</v>
      </c>
      <c r="E50" s="90">
        <f>E51</f>
        <v>0</v>
      </c>
      <c r="F50" s="90">
        <f>F51</f>
        <v>0</v>
      </c>
      <c r="G50" s="90">
        <f>G51</f>
        <v>0</v>
      </c>
      <c r="H50" s="90">
        <f>H51</f>
        <v>0</v>
      </c>
      <c r="I50" s="70"/>
      <c r="K50" s="70"/>
    </row>
    <row r="51" spans="1:11" s="24" customFormat="1">
      <c r="A51" s="20" t="s">
        <v>66</v>
      </c>
      <c r="B51" s="21">
        <v>200</v>
      </c>
      <c r="C51" s="34" t="s">
        <v>67</v>
      </c>
      <c r="D51" s="89">
        <f>D64</f>
        <v>0</v>
      </c>
      <c r="E51" s="89">
        <f>E64</f>
        <v>0</v>
      </c>
      <c r="F51" s="89">
        <f>F64</f>
        <v>0</v>
      </c>
      <c r="G51" s="89">
        <f>G64</f>
        <v>0</v>
      </c>
      <c r="H51" s="89">
        <f>H64</f>
        <v>0</v>
      </c>
      <c r="I51" s="70"/>
    </row>
    <row r="52" spans="1:11" s="24" customFormat="1">
      <c r="A52" s="33" t="s">
        <v>68</v>
      </c>
      <c r="B52" s="23">
        <v>210</v>
      </c>
      <c r="C52" s="34">
        <v>21000</v>
      </c>
      <c r="D52" s="89">
        <f>D53+D58+D63</f>
        <v>0</v>
      </c>
      <c r="E52" s="91">
        <f>E53+E63</f>
        <v>0</v>
      </c>
      <c r="F52" s="91">
        <f>F53+F63</f>
        <v>0</v>
      </c>
      <c r="G52" s="91">
        <f>G53+G63</f>
        <v>0</v>
      </c>
      <c r="H52" s="91">
        <f>H53+H63</f>
        <v>0</v>
      </c>
      <c r="I52" s="70"/>
    </row>
    <row r="53" spans="1:11">
      <c r="A53" s="35" t="s">
        <v>69</v>
      </c>
      <c r="B53" s="28">
        <v>211</v>
      </c>
      <c r="C53" s="30">
        <v>21100</v>
      </c>
      <c r="D53" s="89">
        <f>E53+F53+G53+H53</f>
        <v>0</v>
      </c>
      <c r="E53" s="91"/>
      <c r="F53" s="91"/>
      <c r="G53" s="91"/>
      <c r="H53" s="91"/>
      <c r="I53" s="70"/>
    </row>
    <row r="54" spans="1:11">
      <c r="A54" s="29" t="s">
        <v>70</v>
      </c>
      <c r="B54" s="28"/>
      <c r="C54" s="30">
        <v>21101</v>
      </c>
      <c r="D54" s="62"/>
      <c r="E54" s="62"/>
      <c r="F54" s="62"/>
      <c r="G54" s="62"/>
      <c r="H54" s="62"/>
    </row>
    <row r="55" spans="1:11">
      <c r="A55" s="29" t="s">
        <v>71</v>
      </c>
      <c r="B55" s="28"/>
      <c r="C55" s="30" t="s">
        <v>72</v>
      </c>
      <c r="D55" s="62"/>
      <c r="E55" s="62"/>
      <c r="F55" s="62"/>
      <c r="G55" s="62"/>
      <c r="H55" s="62"/>
    </row>
    <row r="56" spans="1:11">
      <c r="A56" s="29" t="s">
        <v>73</v>
      </c>
      <c r="B56" s="28"/>
      <c r="C56" s="30" t="s">
        <v>74</v>
      </c>
      <c r="D56" s="62"/>
      <c r="E56" s="62"/>
      <c r="F56" s="62"/>
      <c r="G56" s="62"/>
      <c r="H56" s="62"/>
    </row>
    <row r="57" spans="1:11">
      <c r="A57" s="29" t="s">
        <v>75</v>
      </c>
      <c r="B57" s="28"/>
      <c r="C57" s="30" t="s">
        <v>76</v>
      </c>
      <c r="D57" s="62"/>
      <c r="E57" s="62"/>
      <c r="F57" s="62"/>
      <c r="G57" s="62"/>
      <c r="H57" s="62"/>
    </row>
    <row r="58" spans="1:11" s="24" customFormat="1">
      <c r="A58" s="35" t="s">
        <v>77</v>
      </c>
      <c r="B58" s="28">
        <v>212</v>
      </c>
      <c r="C58" s="30">
        <v>21200</v>
      </c>
      <c r="D58" s="63"/>
      <c r="E58" s="63"/>
      <c r="F58" s="63"/>
      <c r="G58" s="63"/>
      <c r="H58" s="63"/>
    </row>
    <row r="59" spans="1:11">
      <c r="A59" s="29" t="s">
        <v>78</v>
      </c>
      <c r="B59" s="28"/>
      <c r="C59" s="30">
        <v>21201</v>
      </c>
      <c r="D59" s="62"/>
      <c r="E59" s="62"/>
      <c r="F59" s="62"/>
      <c r="G59" s="62"/>
      <c r="H59" s="62"/>
    </row>
    <row r="60" spans="1:11">
      <c r="A60" s="29" t="s">
        <v>79</v>
      </c>
      <c r="B60" s="28"/>
      <c r="C60" s="30">
        <v>21202</v>
      </c>
      <c r="D60" s="62"/>
      <c r="E60" s="62"/>
      <c r="F60" s="62"/>
      <c r="G60" s="62"/>
      <c r="H60" s="62"/>
    </row>
    <row r="61" spans="1:11">
      <c r="A61" s="29" t="s">
        <v>80</v>
      </c>
      <c r="B61" s="28"/>
      <c r="C61" s="30">
        <v>21203</v>
      </c>
      <c r="D61" s="62"/>
      <c r="E61" s="62"/>
      <c r="F61" s="62"/>
      <c r="G61" s="62"/>
      <c r="H61" s="62"/>
    </row>
    <row r="62" spans="1:11">
      <c r="A62" s="29" t="s">
        <v>81</v>
      </c>
      <c r="B62" s="28"/>
      <c r="C62" s="30" t="s">
        <v>82</v>
      </c>
      <c r="D62" s="62"/>
      <c r="E62" s="62"/>
      <c r="F62" s="62"/>
      <c r="G62" s="62"/>
      <c r="H62" s="62"/>
    </row>
    <row r="63" spans="1:11">
      <c r="A63" s="35" t="s">
        <v>83</v>
      </c>
      <c r="B63" s="28">
        <v>213</v>
      </c>
      <c r="C63" s="30">
        <v>21300</v>
      </c>
      <c r="D63" s="62">
        <f>E63+F63+G63+H63</f>
        <v>0</v>
      </c>
      <c r="E63" s="62">
        <f>E53*30.2%</f>
        <v>0</v>
      </c>
      <c r="F63" s="62">
        <f>F53*30.2%</f>
        <v>0</v>
      </c>
      <c r="G63" s="62">
        <f>G53*30.2%</f>
        <v>0</v>
      </c>
      <c r="H63" s="62">
        <f>H53*30.2%</f>
        <v>0</v>
      </c>
      <c r="I63" s="70"/>
    </row>
    <row r="64" spans="1:11" ht="19.5" customHeight="1">
      <c r="A64" s="33" t="s">
        <v>84</v>
      </c>
      <c r="B64" s="23">
        <v>220</v>
      </c>
      <c r="C64" s="34">
        <v>22000</v>
      </c>
      <c r="D64" s="89">
        <f>D65+D70+D75+D81+D86+D95</f>
        <v>0</v>
      </c>
      <c r="E64" s="89">
        <f>E65+E70+E75+E81+E86+E95</f>
        <v>0</v>
      </c>
      <c r="F64" s="89">
        <f>F65+F70+F75+F81+F86+F95</f>
        <v>0</v>
      </c>
      <c r="G64" s="89">
        <f>G65+G70+G75+G81+G86+G95</f>
        <v>0</v>
      </c>
      <c r="H64" s="89">
        <f>H65+H70+H75+H81+H86+H95</f>
        <v>0</v>
      </c>
    </row>
    <row r="65" spans="1:8" hidden="1">
      <c r="A65" s="35" t="s">
        <v>85</v>
      </c>
      <c r="B65" s="28">
        <v>221</v>
      </c>
      <c r="C65" s="30">
        <v>22100</v>
      </c>
      <c r="D65" s="89"/>
      <c r="E65" s="89"/>
      <c r="F65" s="89"/>
      <c r="G65" s="89"/>
      <c r="H65" s="89"/>
    </row>
    <row r="66" spans="1:8" ht="30" hidden="1">
      <c r="A66" s="29" t="s">
        <v>86</v>
      </c>
      <c r="B66" s="28"/>
      <c r="C66" s="30">
        <v>22101</v>
      </c>
      <c r="D66" s="89"/>
      <c r="E66" s="89"/>
      <c r="F66" s="89"/>
      <c r="G66" s="89"/>
      <c r="H66" s="89"/>
    </row>
    <row r="67" spans="1:8" hidden="1">
      <c r="A67" s="29" t="s">
        <v>87</v>
      </c>
      <c r="B67" s="28"/>
      <c r="C67" s="30">
        <v>22102</v>
      </c>
      <c r="D67" s="89"/>
      <c r="E67" s="89"/>
      <c r="F67" s="89"/>
      <c r="G67" s="89"/>
      <c r="H67" s="89"/>
    </row>
    <row r="68" spans="1:8" ht="30" hidden="1">
      <c r="A68" s="29" t="s">
        <v>88</v>
      </c>
      <c r="B68" s="28"/>
      <c r="C68" s="30">
        <v>22103</v>
      </c>
      <c r="D68" s="89"/>
      <c r="E68" s="89"/>
      <c r="F68" s="89"/>
      <c r="G68" s="89"/>
      <c r="H68" s="89"/>
    </row>
    <row r="69" spans="1:8" hidden="1">
      <c r="A69" s="29" t="s">
        <v>89</v>
      </c>
      <c r="B69" s="28"/>
      <c r="C69" s="30" t="s">
        <v>90</v>
      </c>
      <c r="D69" s="89"/>
      <c r="E69" s="89"/>
      <c r="F69" s="89"/>
      <c r="G69" s="89"/>
      <c r="H69" s="89"/>
    </row>
    <row r="70" spans="1:8" hidden="1">
      <c r="A70" s="35" t="s">
        <v>91</v>
      </c>
      <c r="B70" s="28">
        <v>222</v>
      </c>
      <c r="C70" s="30">
        <v>22200</v>
      </c>
      <c r="D70" s="89"/>
      <c r="E70" s="89"/>
      <c r="F70" s="89"/>
      <c r="G70" s="89"/>
      <c r="H70" s="89"/>
    </row>
    <row r="71" spans="1:8" hidden="1">
      <c r="A71" s="29" t="s">
        <v>92</v>
      </c>
      <c r="B71" s="28"/>
      <c r="C71" s="30">
        <v>22201</v>
      </c>
      <c r="D71" s="89"/>
      <c r="E71" s="89"/>
      <c r="F71" s="89"/>
      <c r="G71" s="89"/>
      <c r="H71" s="89"/>
    </row>
    <row r="72" spans="1:8" hidden="1">
      <c r="A72" s="29" t="s">
        <v>93</v>
      </c>
      <c r="B72" s="28"/>
      <c r="C72" s="30">
        <v>22202</v>
      </c>
      <c r="D72" s="89"/>
      <c r="E72" s="89"/>
      <c r="F72" s="89"/>
      <c r="G72" s="89"/>
      <c r="H72" s="89"/>
    </row>
    <row r="73" spans="1:8" ht="30" hidden="1">
      <c r="A73" s="29" t="s">
        <v>94</v>
      </c>
      <c r="B73" s="28"/>
      <c r="C73" s="30">
        <v>22203</v>
      </c>
      <c r="D73" s="89"/>
      <c r="E73" s="89"/>
      <c r="F73" s="89"/>
      <c r="G73" s="89"/>
      <c r="H73" s="89"/>
    </row>
    <row r="74" spans="1:8" hidden="1">
      <c r="A74" s="29" t="s">
        <v>95</v>
      </c>
      <c r="B74" s="28"/>
      <c r="C74" s="30" t="s">
        <v>96</v>
      </c>
      <c r="D74" s="89"/>
      <c r="E74" s="89"/>
      <c r="F74" s="89"/>
      <c r="G74" s="89"/>
      <c r="H74" s="89"/>
    </row>
    <row r="75" spans="1:8" hidden="1">
      <c r="A75" s="35" t="s">
        <v>97</v>
      </c>
      <c r="B75" s="28">
        <v>223</v>
      </c>
      <c r="C75" s="30">
        <v>22300</v>
      </c>
      <c r="D75" s="89"/>
      <c r="E75" s="89"/>
      <c r="F75" s="89"/>
      <c r="G75" s="89"/>
      <c r="H75" s="89"/>
    </row>
    <row r="76" spans="1:8" hidden="1">
      <c r="A76" s="29" t="s">
        <v>98</v>
      </c>
      <c r="B76" s="28"/>
      <c r="C76" s="30">
        <v>22301</v>
      </c>
      <c r="D76" s="89"/>
      <c r="E76" s="89"/>
      <c r="F76" s="89"/>
      <c r="G76" s="89"/>
      <c r="H76" s="89"/>
    </row>
    <row r="77" spans="1:8" hidden="1">
      <c r="A77" s="29" t="s">
        <v>99</v>
      </c>
      <c r="B77" s="28"/>
      <c r="C77" s="30">
        <v>22302</v>
      </c>
      <c r="D77" s="89"/>
      <c r="E77" s="89"/>
      <c r="F77" s="89"/>
      <c r="G77" s="89"/>
      <c r="H77" s="89"/>
    </row>
    <row r="78" spans="1:8" hidden="1">
      <c r="A78" s="29" t="s">
        <v>100</v>
      </c>
      <c r="B78" s="28"/>
      <c r="C78" s="30">
        <v>22303</v>
      </c>
      <c r="D78" s="89"/>
      <c r="E78" s="89"/>
      <c r="F78" s="89"/>
      <c r="G78" s="89"/>
      <c r="H78" s="89"/>
    </row>
    <row r="79" spans="1:8" hidden="1">
      <c r="A79" s="29" t="s">
        <v>101</v>
      </c>
      <c r="B79" s="28"/>
      <c r="C79" s="30">
        <v>22304</v>
      </c>
      <c r="D79" s="89"/>
      <c r="E79" s="89"/>
      <c r="F79" s="89"/>
      <c r="G79" s="89"/>
      <c r="H79" s="89"/>
    </row>
    <row r="80" spans="1:8" hidden="1">
      <c r="A80" s="29" t="s">
        <v>89</v>
      </c>
      <c r="B80" s="28"/>
      <c r="C80" s="30" t="s">
        <v>102</v>
      </c>
      <c r="D80" s="89"/>
      <c r="E80" s="89"/>
      <c r="F80" s="89"/>
      <c r="G80" s="89"/>
      <c r="H80" s="89"/>
    </row>
    <row r="81" spans="1:8" hidden="1">
      <c r="A81" s="35" t="s">
        <v>103</v>
      </c>
      <c r="B81" s="28">
        <v>224</v>
      </c>
      <c r="C81" s="30">
        <v>22400</v>
      </c>
      <c r="D81" s="89"/>
      <c r="E81" s="89"/>
      <c r="F81" s="89"/>
      <c r="G81" s="89"/>
      <c r="H81" s="89"/>
    </row>
    <row r="82" spans="1:8" hidden="1">
      <c r="A82" s="29" t="s">
        <v>104</v>
      </c>
      <c r="B82" s="28"/>
      <c r="C82" s="30">
        <v>22401</v>
      </c>
      <c r="D82" s="89"/>
      <c r="E82" s="89"/>
      <c r="F82" s="89"/>
      <c r="G82" s="89"/>
      <c r="H82" s="89"/>
    </row>
    <row r="83" spans="1:8" ht="5.25" hidden="1" customHeight="1">
      <c r="A83" s="29" t="s">
        <v>105</v>
      </c>
      <c r="B83" s="28"/>
      <c r="C83" s="30">
        <v>22402</v>
      </c>
      <c r="D83" s="89"/>
      <c r="E83" s="89"/>
      <c r="F83" s="89"/>
      <c r="G83" s="89"/>
      <c r="H83" s="89"/>
    </row>
    <row r="84" spans="1:8" hidden="1">
      <c r="A84" s="29" t="s">
        <v>106</v>
      </c>
      <c r="B84" s="28"/>
      <c r="C84" s="30">
        <v>22403</v>
      </c>
      <c r="D84" s="89"/>
      <c r="E84" s="89"/>
      <c r="F84" s="89"/>
      <c r="G84" s="89"/>
      <c r="H84" s="89"/>
    </row>
    <row r="85" spans="1:8" hidden="1">
      <c r="A85" s="29" t="s">
        <v>89</v>
      </c>
      <c r="B85" s="28"/>
      <c r="C85" s="30" t="s">
        <v>107</v>
      </c>
      <c r="D85" s="89"/>
      <c r="E85" s="89"/>
      <c r="F85" s="89"/>
      <c r="G85" s="89"/>
      <c r="H85" s="89"/>
    </row>
    <row r="86" spans="1:8" hidden="1">
      <c r="A86" s="35" t="s">
        <v>108</v>
      </c>
      <c r="B86" s="28">
        <v>225</v>
      </c>
      <c r="C86" s="30">
        <v>22500</v>
      </c>
      <c r="D86" s="89"/>
      <c r="E86" s="89"/>
      <c r="F86" s="89"/>
      <c r="G86" s="89"/>
      <c r="H86" s="89"/>
    </row>
    <row r="87" spans="1:8" ht="30" hidden="1">
      <c r="A87" s="29" t="s">
        <v>109</v>
      </c>
      <c r="B87" s="28"/>
      <c r="C87" s="30">
        <v>22501</v>
      </c>
      <c r="D87" s="89"/>
      <c r="E87" s="89"/>
      <c r="F87" s="89"/>
      <c r="G87" s="89"/>
      <c r="H87" s="89"/>
    </row>
    <row r="88" spans="1:8" hidden="1">
      <c r="A88" s="29" t="s">
        <v>110</v>
      </c>
      <c r="B88" s="28"/>
      <c r="C88" s="30">
        <v>22502</v>
      </c>
      <c r="D88" s="89"/>
      <c r="E88" s="89"/>
      <c r="F88" s="89"/>
      <c r="G88" s="89"/>
      <c r="H88" s="89"/>
    </row>
    <row r="89" spans="1:8" hidden="1">
      <c r="A89" s="29" t="s">
        <v>111</v>
      </c>
      <c r="B89" s="28"/>
      <c r="C89" s="30">
        <v>22503</v>
      </c>
      <c r="D89" s="89"/>
      <c r="E89" s="89"/>
      <c r="F89" s="89"/>
      <c r="G89" s="89"/>
      <c r="H89" s="89"/>
    </row>
    <row r="90" spans="1:8" ht="30" hidden="1">
      <c r="A90" s="29" t="s">
        <v>112</v>
      </c>
      <c r="B90" s="28"/>
      <c r="C90" s="30">
        <v>22504</v>
      </c>
      <c r="D90" s="89"/>
      <c r="E90" s="89"/>
      <c r="F90" s="89"/>
      <c r="G90" s="89"/>
      <c r="H90" s="89"/>
    </row>
    <row r="91" spans="1:8" ht="45" hidden="1">
      <c r="A91" s="29" t="s">
        <v>113</v>
      </c>
      <c r="B91" s="28"/>
      <c r="C91" s="30">
        <v>22505</v>
      </c>
      <c r="D91" s="89"/>
      <c r="E91" s="89"/>
      <c r="F91" s="89"/>
      <c r="G91" s="89"/>
      <c r="H91" s="89"/>
    </row>
    <row r="92" spans="1:8" ht="30" hidden="1">
      <c r="A92" s="29" t="s">
        <v>114</v>
      </c>
      <c r="B92" s="28"/>
      <c r="C92" s="30">
        <v>22506</v>
      </c>
      <c r="D92" s="89"/>
      <c r="E92" s="89"/>
      <c r="F92" s="89"/>
      <c r="G92" s="89"/>
      <c r="H92" s="89"/>
    </row>
    <row r="93" spans="1:8" ht="45" hidden="1">
      <c r="A93" s="29" t="s">
        <v>115</v>
      </c>
      <c r="B93" s="28"/>
      <c r="C93" s="30">
        <v>22507</v>
      </c>
      <c r="D93" s="89"/>
      <c r="E93" s="89"/>
      <c r="F93" s="89"/>
      <c r="G93" s="89"/>
      <c r="H93" s="89"/>
    </row>
    <row r="94" spans="1:8" hidden="1">
      <c r="A94" s="29" t="s">
        <v>89</v>
      </c>
      <c r="B94" s="28"/>
      <c r="C94" s="30" t="s">
        <v>116</v>
      </c>
      <c r="D94" s="89"/>
      <c r="E94" s="89"/>
      <c r="F94" s="89"/>
      <c r="G94" s="89"/>
      <c r="H94" s="89"/>
    </row>
    <row r="95" spans="1:8">
      <c r="A95" s="35" t="s">
        <v>117</v>
      </c>
      <c r="B95" s="28">
        <v>226</v>
      </c>
      <c r="C95" s="30">
        <v>22600</v>
      </c>
      <c r="D95" s="89">
        <f>D96+D97+D98+D99+D100+D101+D102+D103+D104+D105</f>
        <v>0</v>
      </c>
      <c r="E95" s="89">
        <f>E96+E97+E98+E99+E100+E101+E102+E103+E104+E105</f>
        <v>0</v>
      </c>
      <c r="F95" s="89">
        <f>F96+F97+F98+F99+F100+F101+F102+F103+F104+F105</f>
        <v>0</v>
      </c>
      <c r="G95" s="89">
        <f>G96+G97+G98+G99+G100+G101+G102+G103+G104+G105</f>
        <v>0</v>
      </c>
      <c r="H95" s="89">
        <f>H96+H97+H98+H99+H100+H101+H102+H103+H104+H105</f>
        <v>0</v>
      </c>
    </row>
    <row r="96" spans="1:8">
      <c r="A96" s="29" t="s">
        <v>118</v>
      </c>
      <c r="B96" s="28"/>
      <c r="C96" s="30">
        <v>22601</v>
      </c>
      <c r="D96" s="89"/>
      <c r="E96" s="89"/>
      <c r="F96" s="89"/>
      <c r="G96" s="89"/>
      <c r="H96" s="89"/>
    </row>
    <row r="97" spans="1:8">
      <c r="A97" s="29" t="s">
        <v>119</v>
      </c>
      <c r="B97" s="28"/>
      <c r="C97" s="30">
        <v>22602</v>
      </c>
      <c r="D97" s="89"/>
      <c r="E97" s="89"/>
      <c r="F97" s="89"/>
      <c r="G97" s="89"/>
      <c r="H97" s="89"/>
    </row>
    <row r="98" spans="1:8" ht="30">
      <c r="A98" s="29" t="s">
        <v>120</v>
      </c>
      <c r="B98" s="28"/>
      <c r="C98" s="30">
        <v>22603</v>
      </c>
      <c r="D98" s="89"/>
      <c r="E98" s="89"/>
      <c r="F98" s="89"/>
      <c r="G98" s="89"/>
      <c r="H98" s="89"/>
    </row>
    <row r="99" spans="1:8">
      <c r="A99" s="29"/>
      <c r="B99" s="28"/>
      <c r="C99" s="30">
        <v>22604</v>
      </c>
      <c r="D99" s="89">
        <f>E99+F99+G99+H99</f>
        <v>0</v>
      </c>
      <c r="E99" s="89"/>
      <c r="F99" s="89"/>
      <c r="G99" s="89"/>
      <c r="H99" s="89"/>
    </row>
    <row r="100" spans="1:8">
      <c r="A100" s="29" t="s">
        <v>122</v>
      </c>
      <c r="B100" s="28"/>
      <c r="C100" s="30">
        <v>22605</v>
      </c>
      <c r="D100" s="28">
        <f t="shared" ref="D100:D105" si="0">E100+F100+G100+H100</f>
        <v>0</v>
      </c>
      <c r="E100" s="28"/>
      <c r="F100" s="28"/>
      <c r="G100" s="28"/>
      <c r="H100" s="28"/>
    </row>
    <row r="101" spans="1:8" ht="30">
      <c r="A101" s="29" t="s">
        <v>123</v>
      </c>
      <c r="B101" s="28"/>
      <c r="C101" s="30">
        <v>22606</v>
      </c>
      <c r="D101" s="28">
        <f t="shared" si="0"/>
        <v>0</v>
      </c>
      <c r="E101" s="28"/>
      <c r="F101" s="28"/>
      <c r="G101" s="28"/>
      <c r="H101" s="28"/>
    </row>
    <row r="102" spans="1:8">
      <c r="A102" s="29" t="s">
        <v>124</v>
      </c>
      <c r="B102" s="28"/>
      <c r="C102" s="30">
        <v>22607</v>
      </c>
      <c r="D102" s="28">
        <f t="shared" si="0"/>
        <v>0</v>
      </c>
      <c r="E102" s="28"/>
      <c r="F102" s="28"/>
      <c r="G102" s="28"/>
      <c r="H102" s="28"/>
    </row>
    <row r="103" spans="1:8" ht="30">
      <c r="A103" s="29" t="s">
        <v>125</v>
      </c>
      <c r="B103" s="28"/>
      <c r="C103" s="30">
        <v>22608</v>
      </c>
      <c r="D103" s="28">
        <f t="shared" si="0"/>
        <v>0</v>
      </c>
      <c r="E103" s="28"/>
      <c r="F103" s="28"/>
      <c r="G103" s="28"/>
      <c r="H103" s="28"/>
    </row>
    <row r="104" spans="1:8">
      <c r="A104" s="29" t="s">
        <v>126</v>
      </c>
      <c r="B104" s="28"/>
      <c r="C104" s="30" t="s">
        <v>127</v>
      </c>
      <c r="D104" s="28">
        <f t="shared" si="0"/>
        <v>0</v>
      </c>
      <c r="E104" s="28"/>
      <c r="F104" s="28"/>
      <c r="G104" s="28"/>
      <c r="H104" s="28"/>
    </row>
    <row r="105" spans="1:8" ht="21.75" customHeight="1">
      <c r="A105" s="29" t="s">
        <v>128</v>
      </c>
      <c r="B105" s="28"/>
      <c r="C105" s="30" t="s">
        <v>129</v>
      </c>
      <c r="D105" s="28">
        <f t="shared" si="0"/>
        <v>0</v>
      </c>
      <c r="E105" s="28"/>
      <c r="F105" s="28"/>
      <c r="G105" s="28"/>
      <c r="H105" s="28"/>
    </row>
    <row r="106" spans="1:8" hidden="1">
      <c r="A106" s="33" t="s">
        <v>130</v>
      </c>
      <c r="B106" s="23">
        <v>230</v>
      </c>
      <c r="C106" s="34">
        <v>23000</v>
      </c>
      <c r="D106" s="28"/>
      <c r="E106" s="28"/>
      <c r="F106" s="28"/>
      <c r="G106" s="28"/>
      <c r="H106" s="28"/>
    </row>
    <row r="107" spans="1:8" hidden="1">
      <c r="A107" s="35" t="s">
        <v>131</v>
      </c>
      <c r="B107" s="28">
        <v>231</v>
      </c>
      <c r="C107" s="30">
        <v>23100</v>
      </c>
      <c r="D107" s="28"/>
      <c r="E107" s="28"/>
      <c r="F107" s="28"/>
      <c r="G107" s="28"/>
      <c r="H107" s="28"/>
    </row>
    <row r="108" spans="1:8" ht="14.25" hidden="1" customHeight="1">
      <c r="A108" s="35" t="s">
        <v>132</v>
      </c>
      <c r="B108" s="28">
        <v>232</v>
      </c>
      <c r="C108" s="30">
        <v>23200</v>
      </c>
      <c r="D108" s="28"/>
      <c r="E108" s="28"/>
      <c r="F108" s="28"/>
      <c r="G108" s="28"/>
      <c r="H108" s="28"/>
    </row>
    <row r="109" spans="1:8" ht="15.75" hidden="1" customHeight="1">
      <c r="A109" s="33" t="s">
        <v>133</v>
      </c>
      <c r="B109" s="23">
        <v>240</v>
      </c>
      <c r="C109" s="34">
        <v>24000</v>
      </c>
      <c r="D109" s="28"/>
      <c r="E109" s="28"/>
      <c r="F109" s="28"/>
      <c r="G109" s="28"/>
      <c r="H109" s="28"/>
    </row>
    <row r="110" spans="1:8" ht="31.5" hidden="1">
      <c r="A110" s="35" t="s">
        <v>134</v>
      </c>
      <c r="B110" s="28">
        <v>241</v>
      </c>
      <c r="C110" s="30">
        <v>24100</v>
      </c>
      <c r="D110" s="28"/>
      <c r="E110" s="28"/>
      <c r="F110" s="28"/>
      <c r="G110" s="28"/>
      <c r="H110" s="28"/>
    </row>
    <row r="111" spans="1:8" ht="30" hidden="1" customHeight="1">
      <c r="A111" s="35" t="s">
        <v>135</v>
      </c>
      <c r="B111" s="28">
        <v>242</v>
      </c>
      <c r="C111" s="30">
        <v>24200</v>
      </c>
      <c r="D111" s="28"/>
      <c r="E111" s="28"/>
      <c r="F111" s="28"/>
      <c r="G111" s="28"/>
      <c r="H111" s="28"/>
    </row>
    <row r="112" spans="1:8" hidden="1">
      <c r="A112" s="33" t="s">
        <v>136</v>
      </c>
      <c r="B112" s="23">
        <v>250</v>
      </c>
      <c r="C112" s="34" t="s">
        <v>137</v>
      </c>
      <c r="D112" s="28"/>
      <c r="E112" s="28"/>
      <c r="F112" s="28"/>
      <c r="G112" s="28"/>
      <c r="H112" s="28"/>
    </row>
    <row r="113" spans="1:8" hidden="1">
      <c r="A113" s="35" t="s">
        <v>138</v>
      </c>
      <c r="B113" s="28">
        <v>251</v>
      </c>
      <c r="C113" s="30" t="s">
        <v>139</v>
      </c>
      <c r="D113" s="28"/>
      <c r="E113" s="28"/>
      <c r="F113" s="28"/>
      <c r="G113" s="28"/>
      <c r="H113" s="28"/>
    </row>
    <row r="114" spans="1:8" ht="31.5" hidden="1">
      <c r="A114" s="35" t="s">
        <v>140</v>
      </c>
      <c r="B114" s="28">
        <v>252</v>
      </c>
      <c r="C114" s="30" t="s">
        <v>141</v>
      </c>
      <c r="D114" s="28"/>
      <c r="E114" s="28"/>
      <c r="F114" s="28"/>
      <c r="G114" s="28"/>
      <c r="H114" s="28"/>
    </row>
    <row r="115" spans="1:8" hidden="1">
      <c r="A115" s="35" t="s">
        <v>142</v>
      </c>
      <c r="B115" s="28">
        <v>253</v>
      </c>
      <c r="C115" s="30" t="s">
        <v>143</v>
      </c>
      <c r="D115" s="28"/>
      <c r="E115" s="28"/>
      <c r="F115" s="28"/>
      <c r="G115" s="28"/>
      <c r="H115" s="28"/>
    </row>
    <row r="116" spans="1:8" hidden="1">
      <c r="A116" s="33" t="s">
        <v>144</v>
      </c>
      <c r="B116" s="23">
        <v>260</v>
      </c>
      <c r="C116" s="34">
        <v>26000</v>
      </c>
      <c r="D116" s="28"/>
      <c r="E116" s="28"/>
      <c r="F116" s="28"/>
      <c r="G116" s="28"/>
      <c r="H116" s="28"/>
    </row>
    <row r="117" spans="1:8" ht="31.5" hidden="1">
      <c r="A117" s="35" t="s">
        <v>145</v>
      </c>
      <c r="B117" s="28">
        <v>261</v>
      </c>
      <c r="C117" s="30">
        <v>26100</v>
      </c>
      <c r="D117" s="28"/>
      <c r="E117" s="28"/>
      <c r="F117" s="28"/>
      <c r="G117" s="28"/>
      <c r="H117" s="28"/>
    </row>
    <row r="118" spans="1:8" hidden="1">
      <c r="A118" s="35" t="s">
        <v>146</v>
      </c>
      <c r="B118" s="28">
        <v>262</v>
      </c>
      <c r="C118" s="30">
        <v>26200</v>
      </c>
      <c r="D118" s="28"/>
      <c r="E118" s="28"/>
      <c r="F118" s="28"/>
      <c r="G118" s="28"/>
      <c r="H118" s="28"/>
    </row>
    <row r="119" spans="1:8" hidden="1">
      <c r="A119" s="29" t="s">
        <v>147</v>
      </c>
      <c r="B119" s="28"/>
      <c r="C119" s="30">
        <v>26201</v>
      </c>
      <c r="D119" s="28"/>
      <c r="E119" s="28"/>
      <c r="F119" s="28"/>
      <c r="G119" s="28"/>
      <c r="H119" s="28"/>
    </row>
    <row r="120" spans="1:8" ht="31.5" hidden="1">
      <c r="A120" s="35" t="s">
        <v>148</v>
      </c>
      <c r="B120" s="28">
        <v>263</v>
      </c>
      <c r="C120" s="30" t="s">
        <v>149</v>
      </c>
      <c r="D120" s="28"/>
      <c r="E120" s="28"/>
      <c r="F120" s="28"/>
      <c r="G120" s="28"/>
      <c r="H120" s="28"/>
    </row>
    <row r="121" spans="1:8" hidden="1">
      <c r="A121" s="33" t="s">
        <v>150</v>
      </c>
      <c r="B121" s="23">
        <v>290</v>
      </c>
      <c r="C121" s="34">
        <v>29000</v>
      </c>
      <c r="D121" s="28"/>
      <c r="E121" s="28"/>
      <c r="F121" s="28"/>
      <c r="G121" s="28"/>
      <c r="H121" s="28"/>
    </row>
    <row r="122" spans="1:8" hidden="1">
      <c r="A122" s="29" t="s">
        <v>151</v>
      </c>
      <c r="B122" s="28"/>
      <c r="C122" s="30">
        <v>29001</v>
      </c>
      <c r="D122" s="28"/>
      <c r="E122" s="28"/>
      <c r="F122" s="28"/>
      <c r="G122" s="28"/>
      <c r="H122" s="28"/>
    </row>
    <row r="123" spans="1:8" hidden="1">
      <c r="A123" s="29" t="s">
        <v>152</v>
      </c>
      <c r="B123" s="28"/>
      <c r="C123" s="30">
        <v>29002</v>
      </c>
      <c r="D123" s="28"/>
      <c r="E123" s="28"/>
      <c r="F123" s="28"/>
      <c r="G123" s="28"/>
      <c r="H123" s="28"/>
    </row>
    <row r="124" spans="1:8" hidden="1">
      <c r="A124" s="29" t="s">
        <v>153</v>
      </c>
      <c r="B124" s="28"/>
      <c r="C124" s="30">
        <v>29003</v>
      </c>
      <c r="D124" s="28"/>
      <c r="E124" s="28"/>
      <c r="F124" s="28"/>
      <c r="G124" s="28"/>
      <c r="H124" s="28"/>
    </row>
    <row r="125" spans="1:8" hidden="1">
      <c r="A125" s="29" t="s">
        <v>154</v>
      </c>
      <c r="B125" s="28"/>
      <c r="C125" s="30">
        <v>29004</v>
      </c>
      <c r="D125" s="28"/>
      <c r="E125" s="28"/>
      <c r="F125" s="28"/>
      <c r="G125" s="28"/>
      <c r="H125" s="28"/>
    </row>
    <row r="126" spans="1:8" hidden="1">
      <c r="A126" s="29" t="s">
        <v>155</v>
      </c>
      <c r="B126" s="28"/>
      <c r="C126" s="30">
        <v>29005</v>
      </c>
      <c r="D126" s="28"/>
      <c r="E126" s="28"/>
      <c r="F126" s="28"/>
      <c r="G126" s="28"/>
      <c r="H126" s="28"/>
    </row>
    <row r="127" spans="1:8" hidden="1">
      <c r="A127" s="29" t="s">
        <v>156</v>
      </c>
      <c r="B127" s="28"/>
      <c r="C127" s="30" t="s">
        <v>157</v>
      </c>
      <c r="D127" s="28"/>
      <c r="E127" s="28"/>
      <c r="F127" s="28"/>
      <c r="G127" s="28"/>
      <c r="H127" s="28"/>
    </row>
    <row r="128" spans="1:8" hidden="1">
      <c r="A128" s="29" t="s">
        <v>158</v>
      </c>
      <c r="B128" s="28"/>
      <c r="C128" s="30" t="s">
        <v>159</v>
      </c>
      <c r="D128" s="28"/>
      <c r="E128" s="28"/>
      <c r="F128" s="28"/>
      <c r="G128" s="28"/>
      <c r="H128" s="28"/>
    </row>
    <row r="129" spans="1:8" hidden="1">
      <c r="A129" s="33" t="s">
        <v>160</v>
      </c>
      <c r="B129" s="23">
        <v>300</v>
      </c>
      <c r="C129" s="34">
        <v>30000</v>
      </c>
      <c r="D129" s="28"/>
      <c r="E129" s="28"/>
      <c r="F129" s="28"/>
      <c r="G129" s="28"/>
      <c r="H129" s="28"/>
    </row>
    <row r="130" spans="1:8" hidden="1">
      <c r="A130" s="35" t="s">
        <v>161</v>
      </c>
      <c r="B130" s="28">
        <v>310</v>
      </c>
      <c r="C130" s="30">
        <v>31000</v>
      </c>
      <c r="D130" s="62"/>
      <c r="E130" s="62"/>
      <c r="F130" s="62"/>
      <c r="G130" s="62"/>
      <c r="H130" s="62"/>
    </row>
    <row r="131" spans="1:8" ht="3" hidden="1" customHeight="1">
      <c r="A131" s="29" t="s">
        <v>162</v>
      </c>
      <c r="B131" s="28"/>
      <c r="C131" s="30">
        <v>31001</v>
      </c>
      <c r="D131" s="62"/>
      <c r="E131" s="62"/>
      <c r="F131" s="62"/>
      <c r="G131" s="62"/>
      <c r="H131" s="62"/>
    </row>
    <row r="132" spans="1:8" hidden="1">
      <c r="A132" s="29" t="s">
        <v>163</v>
      </c>
      <c r="B132" s="28"/>
      <c r="C132" s="30">
        <v>31002</v>
      </c>
      <c r="D132" s="62"/>
      <c r="E132" s="62"/>
      <c r="F132" s="62"/>
      <c r="G132" s="62"/>
      <c r="H132" s="62"/>
    </row>
    <row r="133" spans="1:8" ht="30" hidden="1">
      <c r="A133" s="29" t="s">
        <v>164</v>
      </c>
      <c r="B133" s="28"/>
      <c r="C133" s="30">
        <v>31003</v>
      </c>
      <c r="D133" s="62"/>
      <c r="E133" s="62"/>
      <c r="F133" s="62"/>
      <c r="G133" s="62"/>
      <c r="H133" s="62"/>
    </row>
    <row r="134" spans="1:8" hidden="1">
      <c r="A134" s="29" t="s">
        <v>165</v>
      </c>
      <c r="B134" s="28"/>
      <c r="C134" s="30">
        <v>31004</v>
      </c>
      <c r="D134" s="62"/>
      <c r="E134" s="62"/>
      <c r="F134" s="62"/>
      <c r="G134" s="62"/>
      <c r="H134" s="62"/>
    </row>
    <row r="135" spans="1:8" hidden="1">
      <c r="A135" s="29" t="s">
        <v>166</v>
      </c>
      <c r="B135" s="28"/>
      <c r="C135" s="30">
        <v>31005</v>
      </c>
      <c r="D135" s="62"/>
      <c r="E135" s="62"/>
      <c r="F135" s="62"/>
      <c r="G135" s="62"/>
      <c r="H135" s="62"/>
    </row>
    <row r="136" spans="1:8" hidden="1">
      <c r="A136" s="29" t="s">
        <v>167</v>
      </c>
      <c r="B136" s="28"/>
      <c r="C136" s="30">
        <v>31006</v>
      </c>
      <c r="D136" s="62"/>
      <c r="E136" s="62"/>
      <c r="F136" s="62"/>
      <c r="G136" s="62"/>
      <c r="H136" s="62"/>
    </row>
    <row r="137" spans="1:8" hidden="1">
      <c r="A137" s="29" t="s">
        <v>168</v>
      </c>
      <c r="B137" s="28"/>
      <c r="C137" s="30" t="s">
        <v>169</v>
      </c>
      <c r="D137" s="62"/>
      <c r="E137" s="62"/>
      <c r="F137" s="62"/>
      <c r="G137" s="62"/>
      <c r="H137" s="62"/>
    </row>
    <row r="138" spans="1:8" hidden="1">
      <c r="A138" s="29" t="s">
        <v>170</v>
      </c>
      <c r="B138" s="28"/>
      <c r="C138" s="30" t="s">
        <v>171</v>
      </c>
      <c r="D138" s="62"/>
      <c r="E138" s="62"/>
      <c r="F138" s="62"/>
      <c r="G138" s="62"/>
      <c r="H138" s="62"/>
    </row>
    <row r="139" spans="1:8" hidden="1">
      <c r="A139" s="35" t="s">
        <v>172</v>
      </c>
      <c r="B139" s="28">
        <v>320</v>
      </c>
      <c r="C139" s="30" t="s">
        <v>173</v>
      </c>
      <c r="D139" s="28"/>
      <c r="E139" s="28"/>
      <c r="F139" s="28"/>
      <c r="G139" s="28"/>
      <c r="H139" s="28"/>
    </row>
    <row r="140" spans="1:8" hidden="1">
      <c r="A140" s="35" t="s">
        <v>174</v>
      </c>
      <c r="B140" s="28">
        <v>340</v>
      </c>
      <c r="C140" s="30">
        <v>34000</v>
      </c>
      <c r="D140" s="62"/>
      <c r="E140" s="62"/>
      <c r="F140" s="62"/>
      <c r="G140" s="62"/>
      <c r="H140" s="62"/>
    </row>
    <row r="141" spans="1:8" ht="30" hidden="1">
      <c r="A141" s="29" t="s">
        <v>175</v>
      </c>
      <c r="B141" s="28"/>
      <c r="C141" s="30">
        <v>34001</v>
      </c>
      <c r="D141" s="62"/>
      <c r="E141" s="62"/>
      <c r="F141" s="62"/>
      <c r="G141" s="62"/>
      <c r="H141" s="62"/>
    </row>
    <row r="142" spans="1:8" hidden="1">
      <c r="A142" s="29" t="s">
        <v>176</v>
      </c>
      <c r="B142" s="28"/>
      <c r="C142" s="30">
        <v>34002</v>
      </c>
      <c r="D142" s="62"/>
      <c r="E142" s="62"/>
      <c r="F142" s="62"/>
      <c r="G142" s="62"/>
      <c r="H142" s="62"/>
    </row>
    <row r="143" spans="1:8" hidden="1">
      <c r="A143" s="29" t="s">
        <v>177</v>
      </c>
      <c r="B143" s="28"/>
      <c r="C143" s="30">
        <v>34003</v>
      </c>
      <c r="D143" s="62"/>
      <c r="E143" s="62"/>
      <c r="F143" s="62"/>
      <c r="G143" s="62"/>
      <c r="H143" s="62"/>
    </row>
    <row r="144" spans="1:8" ht="30" hidden="1">
      <c r="A144" s="29" t="s">
        <v>178</v>
      </c>
      <c r="B144" s="28"/>
      <c r="C144" s="30">
        <v>34004</v>
      </c>
      <c r="D144" s="62"/>
      <c r="E144" s="62"/>
      <c r="F144" s="62"/>
      <c r="G144" s="62"/>
      <c r="H144" s="62"/>
    </row>
    <row r="145" spans="1:8" ht="15.75" hidden="1" customHeight="1">
      <c r="A145" s="29" t="s">
        <v>179</v>
      </c>
      <c r="B145" s="28"/>
      <c r="C145" s="30">
        <v>34005</v>
      </c>
      <c r="D145" s="62"/>
      <c r="E145" s="62"/>
      <c r="F145" s="62"/>
      <c r="G145" s="62"/>
      <c r="H145" s="62"/>
    </row>
    <row r="146" spans="1:8" ht="30" hidden="1">
      <c r="A146" s="29" t="s">
        <v>180</v>
      </c>
      <c r="B146" s="28"/>
      <c r="C146" s="30">
        <v>34006</v>
      </c>
      <c r="D146" s="62"/>
      <c r="E146" s="62"/>
      <c r="F146" s="62"/>
      <c r="G146" s="62"/>
      <c r="H146" s="62"/>
    </row>
    <row r="147" spans="1:8" hidden="1">
      <c r="A147" s="29" t="s">
        <v>181</v>
      </c>
      <c r="B147" s="28"/>
      <c r="C147" s="30">
        <v>34007</v>
      </c>
      <c r="D147" s="62"/>
      <c r="E147" s="62"/>
      <c r="F147" s="62"/>
      <c r="G147" s="62"/>
      <c r="H147" s="62"/>
    </row>
    <row r="148" spans="1:8" hidden="1">
      <c r="A148" s="29" t="s">
        <v>182</v>
      </c>
      <c r="B148" s="28"/>
      <c r="C148" s="30">
        <v>34007</v>
      </c>
      <c r="D148" s="62"/>
      <c r="E148" s="62"/>
      <c r="F148" s="62"/>
      <c r="G148" s="62"/>
      <c r="H148" s="62"/>
    </row>
    <row r="149" spans="1:8" hidden="1">
      <c r="A149" s="29" t="s">
        <v>183</v>
      </c>
      <c r="B149" s="28"/>
      <c r="C149" s="30" t="s">
        <v>184</v>
      </c>
      <c r="D149" s="62"/>
      <c r="E149" s="62"/>
      <c r="F149" s="62"/>
      <c r="G149" s="62"/>
      <c r="H149" s="62"/>
    </row>
    <row r="150" spans="1:8" hidden="1">
      <c r="A150" s="29" t="s">
        <v>185</v>
      </c>
      <c r="B150" s="28"/>
      <c r="C150" s="30" t="s">
        <v>186</v>
      </c>
      <c r="D150" s="62"/>
      <c r="E150" s="62"/>
      <c r="F150" s="62"/>
      <c r="G150" s="62"/>
      <c r="H150" s="62"/>
    </row>
    <row r="151" spans="1:8" hidden="1">
      <c r="A151" s="29" t="s">
        <v>95</v>
      </c>
      <c r="B151" s="28"/>
      <c r="C151" s="30" t="s">
        <v>187</v>
      </c>
      <c r="D151" s="62"/>
      <c r="E151" s="62"/>
      <c r="F151" s="62"/>
      <c r="G151" s="62"/>
      <c r="H151" s="62"/>
    </row>
    <row r="152" spans="1:8" hidden="1">
      <c r="A152" s="33" t="s">
        <v>188</v>
      </c>
      <c r="B152" s="23">
        <v>500</v>
      </c>
      <c r="C152" s="34" t="s">
        <v>189</v>
      </c>
      <c r="D152" s="28"/>
      <c r="E152" s="28"/>
      <c r="F152" s="28"/>
      <c r="G152" s="28"/>
      <c r="H152" s="28"/>
    </row>
    <row r="153" spans="1:8" hidden="1">
      <c r="A153" s="44" t="s">
        <v>190</v>
      </c>
      <c r="B153" s="28">
        <v>530</v>
      </c>
      <c r="C153" s="30" t="s">
        <v>191</v>
      </c>
      <c r="D153" s="28"/>
      <c r="E153" s="28"/>
      <c r="F153" s="28"/>
      <c r="G153" s="28"/>
      <c r="H153" s="28"/>
    </row>
    <row r="154" spans="1:8" hidden="1">
      <c r="A154" s="35" t="s">
        <v>192</v>
      </c>
      <c r="B154" s="28">
        <v>540</v>
      </c>
      <c r="C154" s="30" t="s">
        <v>193</v>
      </c>
      <c r="D154" s="28"/>
      <c r="E154" s="28"/>
      <c r="F154" s="28"/>
      <c r="G154" s="28"/>
      <c r="H154" s="28"/>
    </row>
    <row r="155" spans="1:8" hidden="1">
      <c r="A155" s="33" t="s">
        <v>194</v>
      </c>
      <c r="B155" s="23">
        <v>600</v>
      </c>
      <c r="C155" s="34" t="s">
        <v>195</v>
      </c>
      <c r="D155" s="28"/>
      <c r="E155" s="28"/>
      <c r="F155" s="28"/>
      <c r="G155" s="28"/>
      <c r="H155" s="28"/>
    </row>
    <row r="156" spans="1:8" ht="31.5" hidden="1">
      <c r="A156" s="35" t="s">
        <v>196</v>
      </c>
      <c r="B156" s="28">
        <v>620</v>
      </c>
      <c r="C156" s="30" t="s">
        <v>197</v>
      </c>
      <c r="D156" s="28"/>
      <c r="E156" s="28"/>
      <c r="F156" s="28"/>
      <c r="G156" s="28"/>
      <c r="H156" s="28"/>
    </row>
    <row r="157" spans="1:8" hidden="1">
      <c r="A157" s="35" t="s">
        <v>198</v>
      </c>
      <c r="B157" s="45">
        <v>640</v>
      </c>
      <c r="C157" s="46" t="s">
        <v>199</v>
      </c>
      <c r="D157" s="45"/>
      <c r="E157" s="45"/>
      <c r="F157" s="45"/>
      <c r="G157" s="45"/>
      <c r="H157" s="45"/>
    </row>
    <row r="158" spans="1:8" hidden="1">
      <c r="A158" s="47"/>
      <c r="B158" s="39"/>
      <c r="C158" s="48"/>
      <c r="D158" s="39"/>
      <c r="E158" s="39"/>
      <c r="F158" s="39"/>
      <c r="G158" s="39"/>
      <c r="H158" s="39"/>
    </row>
    <row r="159" spans="1:8" hidden="1">
      <c r="A159" s="49"/>
      <c r="B159" s="50"/>
      <c r="C159" s="51"/>
      <c r="D159" s="50"/>
      <c r="E159" s="50"/>
      <c r="F159" s="50"/>
      <c r="G159" s="50"/>
      <c r="H159" s="50"/>
    </row>
    <row r="160" spans="1:8" s="24" customFormat="1">
      <c r="A160" s="52" t="s">
        <v>200</v>
      </c>
      <c r="B160" s="53"/>
      <c r="C160" s="54" t="s">
        <v>29</v>
      </c>
      <c r="D160" s="55"/>
      <c r="E160" s="55"/>
      <c r="F160" s="55"/>
      <c r="G160" s="55"/>
      <c r="H160" s="55"/>
    </row>
    <row r="161" spans="1:8">
      <c r="A161" s="33" t="s">
        <v>160</v>
      </c>
      <c r="B161" s="23">
        <v>300</v>
      </c>
      <c r="C161" s="34">
        <v>30000</v>
      </c>
      <c r="D161" s="28"/>
      <c r="E161" s="28"/>
      <c r="F161" s="28"/>
      <c r="G161" s="28"/>
      <c r="H161" s="28"/>
    </row>
    <row r="162" spans="1:8">
      <c r="A162" s="35" t="s">
        <v>201</v>
      </c>
      <c r="B162" s="28">
        <v>330</v>
      </c>
      <c r="C162" s="30" t="s">
        <v>202</v>
      </c>
      <c r="D162" s="28"/>
      <c r="E162" s="28"/>
      <c r="F162" s="28"/>
      <c r="G162" s="28"/>
      <c r="H162" s="28"/>
    </row>
    <row r="163" spans="1:8">
      <c r="A163" s="33" t="s">
        <v>57</v>
      </c>
      <c r="B163" s="23">
        <v>400</v>
      </c>
      <c r="C163" s="34" t="s">
        <v>58</v>
      </c>
      <c r="D163" s="28"/>
      <c r="E163" s="28"/>
      <c r="F163" s="28"/>
      <c r="G163" s="28"/>
      <c r="H163" s="28"/>
    </row>
    <row r="164" spans="1:8">
      <c r="A164" s="35" t="s">
        <v>59</v>
      </c>
      <c r="B164" s="28">
        <v>410</v>
      </c>
      <c r="C164" s="30" t="s">
        <v>60</v>
      </c>
      <c r="D164" s="28"/>
      <c r="E164" s="28"/>
      <c r="F164" s="28"/>
      <c r="G164" s="28"/>
      <c r="H164" s="28"/>
    </row>
    <row r="165" spans="1:8">
      <c r="A165" s="35" t="s">
        <v>203</v>
      </c>
      <c r="B165" s="28">
        <v>430</v>
      </c>
      <c r="C165" s="30" t="s">
        <v>204</v>
      </c>
      <c r="D165" s="28"/>
      <c r="E165" s="28"/>
      <c r="F165" s="28"/>
      <c r="G165" s="28"/>
      <c r="H165" s="28"/>
    </row>
    <row r="166" spans="1:8">
      <c r="A166" s="33" t="s">
        <v>188</v>
      </c>
      <c r="B166" s="23">
        <v>500</v>
      </c>
      <c r="C166" s="34" t="s">
        <v>189</v>
      </c>
      <c r="D166" s="28"/>
      <c r="E166" s="28"/>
      <c r="F166" s="28"/>
      <c r="G166" s="28"/>
      <c r="H166" s="28"/>
    </row>
    <row r="167" spans="1:8">
      <c r="A167" s="35" t="s">
        <v>205</v>
      </c>
      <c r="B167" s="28">
        <v>510</v>
      </c>
      <c r="C167" s="30" t="s">
        <v>206</v>
      </c>
      <c r="D167" s="28"/>
      <c r="E167" s="28"/>
      <c r="F167" s="28"/>
      <c r="G167" s="28"/>
      <c r="H167" s="28"/>
    </row>
    <row r="168" spans="1:8" ht="31.5">
      <c r="A168" s="35" t="s">
        <v>207</v>
      </c>
      <c r="B168" s="28">
        <v>520</v>
      </c>
      <c r="C168" s="30" t="s">
        <v>208</v>
      </c>
      <c r="D168" s="28"/>
      <c r="E168" s="28"/>
      <c r="F168" s="28"/>
      <c r="G168" s="28"/>
      <c r="H168" s="28"/>
    </row>
    <row r="169" spans="1:8" ht="14.25" customHeight="1">
      <c r="A169" s="35" t="s">
        <v>209</v>
      </c>
      <c r="B169" s="28">
        <v>530</v>
      </c>
      <c r="C169" s="30" t="s">
        <v>191</v>
      </c>
      <c r="D169" s="28"/>
      <c r="E169" s="28"/>
      <c r="F169" s="28"/>
      <c r="G169" s="28"/>
      <c r="H169" s="28"/>
    </row>
    <row r="170" spans="1:8">
      <c r="A170" s="35" t="s">
        <v>210</v>
      </c>
      <c r="B170" s="28">
        <v>550</v>
      </c>
      <c r="C170" s="30" t="s">
        <v>211</v>
      </c>
      <c r="D170" s="28"/>
      <c r="E170" s="28"/>
      <c r="F170" s="28"/>
      <c r="G170" s="28"/>
      <c r="H170" s="28"/>
    </row>
    <row r="171" spans="1:8">
      <c r="A171" s="33" t="s">
        <v>194</v>
      </c>
      <c r="B171" s="23">
        <v>600</v>
      </c>
      <c r="C171" s="34" t="s">
        <v>195</v>
      </c>
      <c r="D171" s="28"/>
      <c r="E171" s="28"/>
      <c r="F171" s="28"/>
      <c r="G171" s="28"/>
      <c r="H171" s="28"/>
    </row>
    <row r="172" spans="1:8">
      <c r="A172" s="35" t="s">
        <v>212</v>
      </c>
      <c r="B172" s="28">
        <v>610</v>
      </c>
      <c r="C172" s="30" t="s">
        <v>213</v>
      </c>
      <c r="D172" s="28"/>
      <c r="E172" s="28"/>
      <c r="F172" s="28"/>
      <c r="G172" s="28"/>
      <c r="H172" s="28"/>
    </row>
    <row r="173" spans="1:8" ht="31.5">
      <c r="A173" s="35" t="s">
        <v>196</v>
      </c>
      <c r="B173" s="28">
        <v>620</v>
      </c>
      <c r="C173" s="30" t="s">
        <v>197</v>
      </c>
      <c r="D173" s="28"/>
      <c r="E173" s="28"/>
      <c r="F173" s="28"/>
      <c r="G173" s="28"/>
      <c r="H173" s="28"/>
    </row>
    <row r="174" spans="1:8">
      <c r="A174" s="35" t="s">
        <v>214</v>
      </c>
      <c r="B174" s="45">
        <v>630</v>
      </c>
      <c r="C174" s="46" t="s">
        <v>215</v>
      </c>
      <c r="D174" s="45"/>
      <c r="E174" s="45"/>
      <c r="F174" s="45"/>
      <c r="G174" s="45"/>
      <c r="H174" s="45"/>
    </row>
    <row r="175" spans="1:8">
      <c r="A175" s="35" t="s">
        <v>216</v>
      </c>
      <c r="B175" s="45">
        <v>650</v>
      </c>
      <c r="C175" s="46" t="s">
        <v>217</v>
      </c>
      <c r="D175" s="45"/>
      <c r="E175" s="45"/>
      <c r="F175" s="45"/>
      <c r="G175" s="45"/>
      <c r="H175" s="45"/>
    </row>
    <row r="176" spans="1:8">
      <c r="A176" s="33" t="s">
        <v>218</v>
      </c>
      <c r="B176" s="23">
        <v>700</v>
      </c>
      <c r="C176" s="34" t="s">
        <v>219</v>
      </c>
      <c r="D176" s="28"/>
      <c r="E176" s="28"/>
      <c r="F176" s="28"/>
      <c r="G176" s="28"/>
      <c r="H176" s="28"/>
    </row>
    <row r="177" spans="1:8" ht="17.25" customHeight="1">
      <c r="A177" s="35" t="s">
        <v>220</v>
      </c>
      <c r="B177" s="28">
        <v>710</v>
      </c>
      <c r="C177" s="30" t="s">
        <v>221</v>
      </c>
      <c r="D177" s="28"/>
      <c r="E177" s="28"/>
      <c r="F177" s="28"/>
      <c r="G177" s="28"/>
      <c r="H177" s="28"/>
    </row>
    <row r="178" spans="1:8">
      <c r="A178" s="33" t="s">
        <v>222</v>
      </c>
      <c r="B178" s="23">
        <v>800</v>
      </c>
      <c r="C178" s="34" t="s">
        <v>223</v>
      </c>
      <c r="D178" s="28"/>
      <c r="E178" s="28"/>
      <c r="F178" s="28"/>
      <c r="G178" s="28"/>
      <c r="H178" s="28"/>
    </row>
    <row r="179" spans="1:8" ht="17.25" customHeight="1">
      <c r="A179" s="47" t="s">
        <v>224</v>
      </c>
      <c r="B179" s="39">
        <v>810</v>
      </c>
      <c r="C179" s="48" t="s">
        <v>225</v>
      </c>
      <c r="D179" s="39"/>
      <c r="E179" s="39"/>
      <c r="F179" s="39"/>
      <c r="G179" s="39"/>
      <c r="H179" s="39"/>
    </row>
    <row r="181" spans="1:8" hidden="1"/>
    <row r="182" spans="1:8">
      <c r="A182" s="1" t="s">
        <v>307</v>
      </c>
    </row>
    <row r="183" spans="1:8">
      <c r="A183" s="1" t="s">
        <v>226</v>
      </c>
    </row>
    <row r="186" spans="1:8">
      <c r="A186" s="1" t="s">
        <v>298</v>
      </c>
    </row>
    <row r="190" spans="1:8">
      <c r="A190" s="56"/>
    </row>
  </sheetData>
  <mergeCells count="7">
    <mergeCell ref="A8:H8"/>
    <mergeCell ref="A9:H9"/>
    <mergeCell ref="A26:A27"/>
    <mergeCell ref="B26:B27"/>
    <mergeCell ref="C26:C27"/>
    <mergeCell ref="D26:D27"/>
    <mergeCell ref="E26:H26"/>
  </mergeCells>
  <phoneticPr fontId="1" type="noConversion"/>
  <printOptions horizontalCentered="1"/>
  <pageMargins left="0.48" right="0.37" top="0.59055118110236227" bottom="0.49" header="0.51181102362204722" footer="0.41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V191"/>
  <sheetViews>
    <sheetView showGridLines="0" zoomScale="75" workbookViewId="0">
      <selection activeCell="I10" sqref="I10"/>
    </sheetView>
  </sheetViews>
  <sheetFormatPr defaultRowHeight="15.75"/>
  <cols>
    <col min="1" max="1" width="69.42578125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</v>
      </c>
    </row>
    <row r="8" spans="1:8" ht="18.75">
      <c r="A8" s="122" t="s">
        <v>255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356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241</v>
      </c>
      <c r="C14" s="6"/>
      <c r="D14" s="5"/>
      <c r="E14" s="5"/>
      <c r="F14" s="5"/>
      <c r="G14" s="10" t="s">
        <v>248</v>
      </c>
      <c r="H14" s="99">
        <v>1712005850</v>
      </c>
    </row>
    <row r="15" spans="1:8">
      <c r="B15" s="7" t="s">
        <v>305</v>
      </c>
      <c r="C15" s="8"/>
      <c r="D15" s="7"/>
      <c r="E15" s="7"/>
      <c r="F15" s="7"/>
      <c r="G15" s="10" t="s">
        <v>231</v>
      </c>
      <c r="H15" s="99">
        <v>171201001</v>
      </c>
    </row>
    <row r="16" spans="1:8">
      <c r="A16" s="1" t="s">
        <v>9</v>
      </c>
      <c r="B16" s="7" t="s">
        <v>270</v>
      </c>
      <c r="C16" s="8"/>
      <c r="D16" s="7"/>
      <c r="E16" s="7"/>
      <c r="F16" s="7"/>
      <c r="G16" s="10" t="s">
        <v>10</v>
      </c>
      <c r="H16" s="103" t="s">
        <v>271</v>
      </c>
    </row>
    <row r="17" spans="1:8">
      <c r="B17" s="7"/>
      <c r="C17" s="8"/>
      <c r="D17" s="7"/>
      <c r="E17" s="7"/>
      <c r="F17" s="7"/>
      <c r="G17" s="10"/>
      <c r="H17" s="103"/>
    </row>
    <row r="18" spans="1:8">
      <c r="A18" s="1" t="s">
        <v>11</v>
      </c>
      <c r="B18" s="69" t="s">
        <v>272</v>
      </c>
      <c r="C18" s="8"/>
      <c r="D18" s="7"/>
      <c r="E18" s="7"/>
      <c r="F18" s="7"/>
      <c r="G18" s="10" t="s">
        <v>12</v>
      </c>
      <c r="H18" s="103" t="s">
        <v>249</v>
      </c>
    </row>
    <row r="19" spans="1:8">
      <c r="B19" s="69"/>
      <c r="C19" s="8"/>
      <c r="D19" s="7"/>
      <c r="E19" s="7"/>
      <c r="F19" s="7"/>
      <c r="G19" s="10"/>
      <c r="H19" s="103"/>
    </row>
    <row r="20" spans="1:8">
      <c r="A20" s="1" t="s">
        <v>13</v>
      </c>
      <c r="B20" s="69" t="s">
        <v>273</v>
      </c>
      <c r="C20" s="8"/>
      <c r="D20" s="7"/>
      <c r="E20" s="7"/>
      <c r="F20" s="7"/>
      <c r="G20" s="10" t="s">
        <v>14</v>
      </c>
      <c r="H20" s="103" t="s">
        <v>250</v>
      </c>
    </row>
    <row r="21" spans="1:8">
      <c r="B21" s="69"/>
      <c r="C21" s="8"/>
      <c r="D21" s="7"/>
      <c r="E21" s="7"/>
      <c r="F21" s="7"/>
      <c r="G21" s="10"/>
      <c r="H21" s="103"/>
    </row>
    <row r="22" spans="1:8">
      <c r="A22" s="1" t="s">
        <v>15</v>
      </c>
      <c r="B22" s="69" t="s">
        <v>274</v>
      </c>
      <c r="C22" s="8"/>
      <c r="D22" s="7"/>
      <c r="E22" s="7"/>
      <c r="F22" s="7"/>
      <c r="G22" s="10" t="s">
        <v>16</v>
      </c>
      <c r="H22" s="103" t="s">
        <v>251</v>
      </c>
    </row>
    <row r="23" spans="1:8">
      <c r="B23" s="69" t="s">
        <v>275</v>
      </c>
      <c r="C23" s="8"/>
      <c r="D23" s="7"/>
      <c r="E23" s="7"/>
      <c r="F23" s="7"/>
      <c r="G23" s="10"/>
      <c r="H23" s="103"/>
    </row>
    <row r="24" spans="1:8">
      <c r="B24" s="7" t="s">
        <v>276</v>
      </c>
      <c r="C24" s="8"/>
      <c r="D24" s="7"/>
      <c r="E24" s="7"/>
      <c r="F24" s="7"/>
      <c r="G24" s="10"/>
      <c r="H24" s="103"/>
    </row>
    <row r="25" spans="1:8">
      <c r="A25" s="13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21</v>
      </c>
      <c r="E26" s="127" t="s">
        <v>22</v>
      </c>
      <c r="F26" s="128"/>
      <c r="G26" s="128"/>
      <c r="H26" s="129"/>
    </row>
    <row r="27" spans="1:8" s="14" customFormat="1" ht="1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2.7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idden="1">
      <c r="A29" s="18" t="s">
        <v>228</v>
      </c>
      <c r="B29" s="18"/>
      <c r="C29" s="19" t="s">
        <v>29</v>
      </c>
      <c r="D29" s="82">
        <f>D33</f>
        <v>0</v>
      </c>
      <c r="E29" s="82">
        <f>E33</f>
        <v>0</v>
      </c>
      <c r="F29" s="82">
        <f>F33</f>
        <v>0</v>
      </c>
      <c r="G29" s="82">
        <f>G33</f>
        <v>0</v>
      </c>
      <c r="H29" s="82">
        <f>H33</f>
        <v>0</v>
      </c>
    </row>
    <row r="30" spans="1:8" s="24" customFormat="1" hidden="1">
      <c r="A30" s="20" t="s">
        <v>30</v>
      </c>
      <c r="B30" s="21">
        <v>100</v>
      </c>
      <c r="C30" s="57" t="s">
        <v>31</v>
      </c>
      <c r="D30" s="83"/>
      <c r="E30" s="83"/>
      <c r="F30" s="83"/>
      <c r="G30" s="83"/>
      <c r="H30" s="83"/>
    </row>
    <row r="31" spans="1:8" hidden="1">
      <c r="A31" s="25" t="s">
        <v>32</v>
      </c>
      <c r="B31" s="26">
        <v>110</v>
      </c>
      <c r="C31" s="27" t="s">
        <v>33</v>
      </c>
      <c r="D31" s="82"/>
      <c r="E31" s="62"/>
      <c r="F31" s="62"/>
      <c r="G31" s="62"/>
      <c r="H31" s="62"/>
    </row>
    <row r="32" spans="1:8" hidden="1">
      <c r="A32" s="25" t="s">
        <v>34</v>
      </c>
      <c r="B32" s="26">
        <v>120</v>
      </c>
      <c r="C32" s="27" t="s">
        <v>35</v>
      </c>
      <c r="D32" s="82"/>
      <c r="E32" s="62"/>
      <c r="F32" s="62"/>
      <c r="G32" s="62"/>
      <c r="H32" s="62"/>
    </row>
    <row r="33" spans="1:256" hidden="1">
      <c r="A33" s="25" t="s">
        <v>36</v>
      </c>
      <c r="B33" s="26">
        <v>130</v>
      </c>
      <c r="C33" s="27" t="s">
        <v>37</v>
      </c>
      <c r="D33" s="82"/>
      <c r="E33" s="62"/>
      <c r="F33" s="62"/>
      <c r="G33" s="62"/>
      <c r="H33" s="62"/>
    </row>
    <row r="34" spans="1:256" hidden="1">
      <c r="A34" s="25" t="s">
        <v>38</v>
      </c>
      <c r="B34" s="26">
        <v>140</v>
      </c>
      <c r="C34" s="27" t="s">
        <v>39</v>
      </c>
      <c r="D34" s="82"/>
      <c r="E34" s="62"/>
      <c r="F34" s="62"/>
      <c r="G34" s="62"/>
      <c r="H34" s="62"/>
    </row>
    <row r="35" spans="1:256" hidden="1">
      <c r="A35" s="25" t="s">
        <v>40</v>
      </c>
      <c r="B35" s="26">
        <v>150</v>
      </c>
      <c r="C35" s="27" t="s">
        <v>41</v>
      </c>
      <c r="D35" s="82"/>
      <c r="E35" s="82"/>
      <c r="F35" s="82"/>
      <c r="G35" s="82"/>
      <c r="H35" s="82"/>
    </row>
    <row r="36" spans="1:256" s="32" customFormat="1" ht="30" hidden="1">
      <c r="A36" s="29" t="s">
        <v>42</v>
      </c>
      <c r="B36" s="26">
        <v>151</v>
      </c>
      <c r="C36" s="27">
        <v>15100</v>
      </c>
      <c r="D36" s="84"/>
      <c r="E36" s="62"/>
      <c r="F36" s="85"/>
      <c r="G36" s="86"/>
      <c r="H36" s="62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84"/>
      <c r="E37" s="62"/>
      <c r="F37" s="85"/>
      <c r="G37" s="86"/>
      <c r="H37" s="62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84"/>
      <c r="E38" s="62"/>
      <c r="F38" s="85"/>
      <c r="G38" s="86"/>
      <c r="H38" s="62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82"/>
      <c r="E39" s="62"/>
      <c r="F39" s="62"/>
      <c r="G39" s="62"/>
      <c r="H39" s="62"/>
    </row>
    <row r="40" spans="1:256" hidden="1">
      <c r="A40" s="25" t="s">
        <v>47</v>
      </c>
      <c r="B40" s="26">
        <v>170</v>
      </c>
      <c r="C40" s="27" t="s">
        <v>48</v>
      </c>
      <c r="D40" s="82"/>
      <c r="E40" s="82"/>
      <c r="F40" s="82"/>
      <c r="G40" s="82"/>
      <c r="H40" s="82"/>
    </row>
    <row r="41" spans="1:256" hidden="1">
      <c r="A41" s="29" t="s">
        <v>49</v>
      </c>
      <c r="B41" s="26">
        <v>171</v>
      </c>
      <c r="C41" s="27" t="s">
        <v>50</v>
      </c>
      <c r="D41" s="82"/>
      <c r="E41" s="62"/>
      <c r="F41" s="62"/>
      <c r="G41" s="62"/>
      <c r="H41" s="62"/>
    </row>
    <row r="42" spans="1:256" hidden="1">
      <c r="A42" s="29" t="s">
        <v>51</v>
      </c>
      <c r="B42" s="26">
        <v>172</v>
      </c>
      <c r="C42" s="27" t="s">
        <v>52</v>
      </c>
      <c r="D42" s="82"/>
      <c r="E42" s="62"/>
      <c r="F42" s="62"/>
      <c r="G42" s="62"/>
      <c r="H42" s="62"/>
    </row>
    <row r="43" spans="1:256" hidden="1">
      <c r="A43" s="29" t="s">
        <v>53</v>
      </c>
      <c r="B43" s="26">
        <v>173</v>
      </c>
      <c r="C43" s="27" t="s">
        <v>54</v>
      </c>
      <c r="D43" s="82"/>
      <c r="E43" s="62"/>
      <c r="F43" s="62"/>
      <c r="G43" s="62"/>
      <c r="H43" s="62"/>
    </row>
    <row r="44" spans="1:256" hidden="1">
      <c r="A44" s="25" t="s">
        <v>55</v>
      </c>
      <c r="B44" s="26">
        <v>180</v>
      </c>
      <c r="C44" s="27" t="s">
        <v>56</v>
      </c>
      <c r="D44" s="82"/>
      <c r="E44" s="62"/>
      <c r="F44" s="62"/>
      <c r="G44" s="62"/>
      <c r="H44" s="62"/>
    </row>
    <row r="45" spans="1:256" hidden="1">
      <c r="A45" s="33" t="s">
        <v>57</v>
      </c>
      <c r="B45" s="23">
        <v>400</v>
      </c>
      <c r="C45" s="34" t="s">
        <v>58</v>
      </c>
      <c r="D45" s="82"/>
      <c r="E45" s="82"/>
      <c r="F45" s="82"/>
      <c r="G45" s="82"/>
      <c r="H45" s="82"/>
    </row>
    <row r="46" spans="1:256" hidden="1">
      <c r="A46" s="35" t="s">
        <v>59</v>
      </c>
      <c r="B46" s="28">
        <v>410</v>
      </c>
      <c r="C46" s="30" t="s">
        <v>60</v>
      </c>
      <c r="D46" s="82"/>
      <c r="E46" s="62"/>
      <c r="F46" s="62"/>
      <c r="G46" s="62"/>
      <c r="H46" s="62"/>
    </row>
    <row r="47" spans="1:256" hidden="1">
      <c r="A47" s="35" t="s">
        <v>61</v>
      </c>
      <c r="B47" s="28">
        <v>420</v>
      </c>
      <c r="C47" s="30" t="s">
        <v>62</v>
      </c>
      <c r="D47" s="82"/>
      <c r="E47" s="62"/>
      <c r="F47" s="62"/>
      <c r="G47" s="62"/>
      <c r="H47" s="62"/>
    </row>
    <row r="48" spans="1:256" hidden="1">
      <c r="A48" s="35" t="s">
        <v>63</v>
      </c>
      <c r="B48" s="28">
        <v>440</v>
      </c>
      <c r="C48" s="30" t="s">
        <v>64</v>
      </c>
      <c r="D48" s="82"/>
      <c r="E48" s="62"/>
      <c r="F48" s="62"/>
      <c r="G48" s="62"/>
      <c r="H48" s="62"/>
    </row>
    <row r="49" spans="1:8" hidden="1">
      <c r="A49" s="36"/>
      <c r="B49" s="37"/>
      <c r="C49" s="38"/>
      <c r="D49" s="87"/>
      <c r="E49" s="73"/>
      <c r="F49" s="73"/>
      <c r="G49" s="73"/>
      <c r="H49" s="73"/>
    </row>
    <row r="50" spans="1:8" s="43" customFormat="1">
      <c r="A50" s="40" t="s">
        <v>65</v>
      </c>
      <c r="B50" s="41"/>
      <c r="C50" s="42" t="s">
        <v>29</v>
      </c>
      <c r="D50" s="90">
        <f>D51+D129</f>
        <v>0</v>
      </c>
      <c r="E50" s="90">
        <f>E51+E129</f>
        <v>0</v>
      </c>
      <c r="F50" s="90">
        <f>F51+F129</f>
        <v>0</v>
      </c>
      <c r="G50" s="90">
        <f>G51+G129</f>
        <v>0</v>
      </c>
      <c r="H50" s="90">
        <f>H51+H129</f>
        <v>0</v>
      </c>
    </row>
    <row r="51" spans="1:8" s="24" customFormat="1" ht="17.25" customHeight="1">
      <c r="A51" s="20" t="s">
        <v>66</v>
      </c>
      <c r="B51" s="21">
        <v>200</v>
      </c>
      <c r="C51" s="34" t="s">
        <v>67</v>
      </c>
      <c r="D51" s="89">
        <f>D52+D64+D106+D109+D112+D116+D121</f>
        <v>0</v>
      </c>
      <c r="E51" s="89">
        <f>E52+E64+E106+E109+E112+E116+E121</f>
        <v>0</v>
      </c>
      <c r="F51" s="89">
        <f>F52+F64+F106+F109+F112+F116+F121</f>
        <v>0</v>
      </c>
      <c r="G51" s="89">
        <f>G52+G64+G106+G109+G112+G116+G121</f>
        <v>0</v>
      </c>
      <c r="H51" s="89">
        <f>H52+H64+H106+H109+H112+H116+H121</f>
        <v>0</v>
      </c>
    </row>
    <row r="52" spans="1:8" s="24" customFormat="1" hidden="1">
      <c r="A52" s="33" t="s">
        <v>68</v>
      </c>
      <c r="B52" s="23">
        <v>210</v>
      </c>
      <c r="C52" s="34">
        <v>21000</v>
      </c>
      <c r="D52" s="89">
        <f>D53+D58+D63</f>
        <v>0</v>
      </c>
      <c r="E52" s="89">
        <f>E53+E58+E63</f>
        <v>0</v>
      </c>
      <c r="F52" s="89">
        <f>F53+F58+F63</f>
        <v>0</v>
      </c>
      <c r="G52" s="89">
        <f>G53+G58+G63</f>
        <v>0</v>
      </c>
      <c r="H52" s="89">
        <f>H53+H58+H63</f>
        <v>0</v>
      </c>
    </row>
    <row r="53" spans="1:8" hidden="1">
      <c r="A53" s="35" t="s">
        <v>69</v>
      </c>
      <c r="B53" s="28">
        <v>211</v>
      </c>
      <c r="C53" s="30">
        <v>21100</v>
      </c>
      <c r="D53" s="89">
        <f>E53+F53+G53+H53</f>
        <v>0</v>
      </c>
      <c r="E53" s="89"/>
      <c r="F53" s="89"/>
      <c r="G53" s="89"/>
      <c r="H53" s="89"/>
    </row>
    <row r="54" spans="1:8" hidden="1">
      <c r="A54" s="29" t="s">
        <v>70</v>
      </c>
      <c r="B54" s="28"/>
      <c r="C54" s="30">
        <v>21101</v>
      </c>
      <c r="D54" s="89">
        <f t="shared" ref="D54:D62" si="0">E54+F54+G54+H54</f>
        <v>0</v>
      </c>
      <c r="E54" s="89"/>
      <c r="F54" s="89"/>
      <c r="G54" s="89"/>
      <c r="H54" s="89"/>
    </row>
    <row r="55" spans="1:8" hidden="1">
      <c r="A55" s="29" t="s">
        <v>71</v>
      </c>
      <c r="B55" s="28"/>
      <c r="C55" s="30" t="s">
        <v>72</v>
      </c>
      <c r="D55" s="89">
        <f t="shared" si="0"/>
        <v>0</v>
      </c>
      <c r="E55" s="89"/>
      <c r="F55" s="89"/>
      <c r="G55" s="89"/>
      <c r="H55" s="89"/>
    </row>
    <row r="56" spans="1:8" hidden="1">
      <c r="A56" s="29" t="s">
        <v>73</v>
      </c>
      <c r="B56" s="28"/>
      <c r="C56" s="30" t="s">
        <v>74</v>
      </c>
      <c r="D56" s="89">
        <f t="shared" si="0"/>
        <v>0</v>
      </c>
      <c r="E56" s="89"/>
      <c r="F56" s="89"/>
      <c r="G56" s="89"/>
      <c r="H56" s="89"/>
    </row>
    <row r="57" spans="1:8" hidden="1">
      <c r="A57" s="29" t="s">
        <v>75</v>
      </c>
      <c r="B57" s="28"/>
      <c r="C57" s="30" t="s">
        <v>76</v>
      </c>
      <c r="D57" s="89">
        <f t="shared" si="0"/>
        <v>0</v>
      </c>
      <c r="E57" s="89"/>
      <c r="F57" s="89"/>
      <c r="G57" s="89"/>
      <c r="H57" s="89"/>
    </row>
    <row r="58" spans="1:8" s="24" customFormat="1" hidden="1">
      <c r="A58" s="35" t="s">
        <v>77</v>
      </c>
      <c r="B58" s="28">
        <v>212</v>
      </c>
      <c r="C58" s="30">
        <v>21200</v>
      </c>
      <c r="D58" s="91">
        <f>D59+D60+D61+D62</f>
        <v>0</v>
      </c>
      <c r="E58" s="91">
        <f>E59+E60+E61+E62</f>
        <v>0</v>
      </c>
      <c r="F58" s="91">
        <f>F59+F60+F61+F62</f>
        <v>0</v>
      </c>
      <c r="G58" s="91">
        <f>G59+G60+G61+G62</f>
        <v>0</v>
      </c>
      <c r="H58" s="91">
        <f>H59+H60+H61+H62</f>
        <v>0</v>
      </c>
    </row>
    <row r="59" spans="1:8" hidden="1">
      <c r="A59" s="29" t="s">
        <v>78</v>
      </c>
      <c r="B59" s="28"/>
      <c r="C59" s="30">
        <v>21201</v>
      </c>
      <c r="D59" s="89">
        <f t="shared" si="0"/>
        <v>0</v>
      </c>
      <c r="E59" s="89"/>
      <c r="F59" s="89"/>
      <c r="G59" s="89"/>
      <c r="H59" s="89"/>
    </row>
    <row r="60" spans="1:8" hidden="1">
      <c r="A60" s="29" t="s">
        <v>79</v>
      </c>
      <c r="B60" s="28"/>
      <c r="C60" s="30">
        <v>21202</v>
      </c>
      <c r="D60" s="89">
        <f t="shared" si="0"/>
        <v>0</v>
      </c>
      <c r="E60" s="89"/>
      <c r="F60" s="89"/>
      <c r="G60" s="89"/>
      <c r="H60" s="89"/>
    </row>
    <row r="61" spans="1:8" hidden="1">
      <c r="A61" s="29" t="s">
        <v>80</v>
      </c>
      <c r="B61" s="28"/>
      <c r="C61" s="30">
        <v>21203</v>
      </c>
      <c r="D61" s="89">
        <f t="shared" si="0"/>
        <v>0</v>
      </c>
      <c r="E61" s="89"/>
      <c r="F61" s="89"/>
      <c r="G61" s="89"/>
      <c r="H61" s="89"/>
    </row>
    <row r="62" spans="1:8" hidden="1">
      <c r="A62" s="29" t="s">
        <v>81</v>
      </c>
      <c r="B62" s="28"/>
      <c r="C62" s="30" t="s">
        <v>82</v>
      </c>
      <c r="D62" s="89">
        <f t="shared" si="0"/>
        <v>0</v>
      </c>
      <c r="E62" s="89"/>
      <c r="F62" s="89"/>
      <c r="G62" s="89"/>
      <c r="H62" s="89"/>
    </row>
    <row r="63" spans="1:8" ht="8.25" hidden="1" customHeight="1">
      <c r="A63" s="35" t="s">
        <v>83</v>
      </c>
      <c r="B63" s="28">
        <v>213</v>
      </c>
      <c r="C63" s="30">
        <v>21300</v>
      </c>
      <c r="D63" s="89">
        <f>E63+F63+G63+H63</f>
        <v>0</v>
      </c>
      <c r="E63" s="89"/>
      <c r="F63" s="89"/>
      <c r="G63" s="89"/>
      <c r="H63" s="89"/>
    </row>
    <row r="64" spans="1:8" hidden="1">
      <c r="A64" s="74" t="s">
        <v>84</v>
      </c>
      <c r="B64" s="55">
        <v>220</v>
      </c>
      <c r="C64" s="54">
        <v>22000</v>
      </c>
      <c r="D64" s="92">
        <f>D65+D70+D75+D81+D86+D95</f>
        <v>0</v>
      </c>
      <c r="E64" s="92">
        <f>E65+E70+E75+E81+E86+E95</f>
        <v>0</v>
      </c>
      <c r="F64" s="92">
        <f>F65+F70+F75+F81+F86+F95</f>
        <v>0</v>
      </c>
      <c r="G64" s="92">
        <f>G65+G70+G75+G81+G86+G95</f>
        <v>0</v>
      </c>
      <c r="H64" s="92">
        <f>H65+H70+H75+H81+H86+H95</f>
        <v>0</v>
      </c>
    </row>
    <row r="65" spans="1:8" hidden="1">
      <c r="A65" s="35" t="s">
        <v>85</v>
      </c>
      <c r="B65" s="28">
        <v>221</v>
      </c>
      <c r="C65" s="30">
        <v>22100</v>
      </c>
      <c r="D65" s="91">
        <f>D66+D67+D68+D69</f>
        <v>0</v>
      </c>
      <c r="E65" s="91">
        <f>E66+E67+E68+E69</f>
        <v>0</v>
      </c>
      <c r="F65" s="91">
        <f>F66+F67+F68+F69</f>
        <v>0</v>
      </c>
      <c r="G65" s="91">
        <f>G66+G67+G68+G69</f>
        <v>0</v>
      </c>
      <c r="H65" s="91">
        <f>H66+H67+H68+H69</f>
        <v>0</v>
      </c>
    </row>
    <row r="66" spans="1:8" ht="30" hidden="1">
      <c r="A66" s="29" t="s">
        <v>86</v>
      </c>
      <c r="B66" s="28"/>
      <c r="C66" s="30">
        <v>22101</v>
      </c>
      <c r="D66" s="89">
        <f>E66+F66+G66+H66</f>
        <v>0</v>
      </c>
      <c r="E66" s="89"/>
      <c r="F66" s="89"/>
      <c r="G66" s="89"/>
      <c r="H66" s="89"/>
    </row>
    <row r="67" spans="1:8" hidden="1">
      <c r="A67" s="29" t="s">
        <v>87</v>
      </c>
      <c r="B67" s="28"/>
      <c r="C67" s="30">
        <v>22102</v>
      </c>
      <c r="D67" s="89">
        <f>E67+F67+G67+H67</f>
        <v>0</v>
      </c>
      <c r="E67" s="89"/>
      <c r="F67" s="89"/>
      <c r="G67" s="89"/>
      <c r="H67" s="89"/>
    </row>
    <row r="68" spans="1:8" ht="30" hidden="1">
      <c r="A68" s="29" t="s">
        <v>88</v>
      </c>
      <c r="B68" s="28"/>
      <c r="C68" s="30">
        <v>22103</v>
      </c>
      <c r="D68" s="89">
        <f>E68+F68+G68+H68</f>
        <v>0</v>
      </c>
      <c r="E68" s="89"/>
      <c r="F68" s="89"/>
      <c r="G68" s="89"/>
      <c r="H68" s="89"/>
    </row>
    <row r="69" spans="1:8" hidden="1">
      <c r="A69" s="29" t="s">
        <v>89</v>
      </c>
      <c r="B69" s="28"/>
      <c r="C69" s="30" t="s">
        <v>90</v>
      </c>
      <c r="D69" s="89">
        <f>E69+F69+G69+H69</f>
        <v>0</v>
      </c>
      <c r="E69" s="89"/>
      <c r="F69" s="89"/>
      <c r="G69" s="89"/>
      <c r="H69" s="89"/>
    </row>
    <row r="70" spans="1:8" hidden="1">
      <c r="A70" s="35" t="s">
        <v>91</v>
      </c>
      <c r="B70" s="28">
        <v>222</v>
      </c>
      <c r="C70" s="30">
        <v>22200</v>
      </c>
      <c r="D70" s="91">
        <f>D71+D72+D73+D74</f>
        <v>0</v>
      </c>
      <c r="E70" s="91">
        <f>E71+E72+E73+E74</f>
        <v>0</v>
      </c>
      <c r="F70" s="91">
        <f>F71+F72+F73+F74</f>
        <v>0</v>
      </c>
      <c r="G70" s="91">
        <f>G71+G72+G73+G74</f>
        <v>0</v>
      </c>
      <c r="H70" s="91">
        <f>H71+H72+H73+H74</f>
        <v>0</v>
      </c>
    </row>
    <row r="71" spans="1:8" hidden="1">
      <c r="A71" s="29" t="s">
        <v>92</v>
      </c>
      <c r="B71" s="28"/>
      <c r="C71" s="30">
        <v>22201</v>
      </c>
      <c r="D71" s="89">
        <f>E71+F71+G71+H71</f>
        <v>0</v>
      </c>
      <c r="E71" s="89"/>
      <c r="F71" s="89"/>
      <c r="G71" s="89"/>
      <c r="H71" s="89"/>
    </row>
    <row r="72" spans="1:8" ht="3.75" hidden="1" customHeight="1">
      <c r="A72" s="29" t="s">
        <v>93</v>
      </c>
      <c r="B72" s="28"/>
      <c r="C72" s="30">
        <v>22202</v>
      </c>
      <c r="D72" s="89">
        <f>E72+F72+G72+H72</f>
        <v>0</v>
      </c>
      <c r="E72" s="89"/>
      <c r="F72" s="89"/>
      <c r="G72" s="89"/>
      <c r="H72" s="89"/>
    </row>
    <row r="73" spans="1:8" ht="30" hidden="1">
      <c r="A73" s="29" t="s">
        <v>94</v>
      </c>
      <c r="B73" s="28"/>
      <c r="C73" s="30">
        <v>22203</v>
      </c>
      <c r="D73" s="89">
        <f>E73+F73+G73+H73</f>
        <v>0</v>
      </c>
      <c r="E73" s="89"/>
      <c r="F73" s="89"/>
      <c r="G73" s="89"/>
      <c r="H73" s="89"/>
    </row>
    <row r="74" spans="1:8" hidden="1">
      <c r="A74" s="29" t="s">
        <v>95</v>
      </c>
      <c r="B74" s="28"/>
      <c r="C74" s="30" t="s">
        <v>96</v>
      </c>
      <c r="D74" s="89">
        <f>E74+F74+G74+H74</f>
        <v>0</v>
      </c>
      <c r="E74" s="89"/>
      <c r="F74" s="89"/>
      <c r="G74" s="89"/>
      <c r="H74" s="89"/>
    </row>
    <row r="75" spans="1:8" hidden="1">
      <c r="A75" s="35" t="s">
        <v>97</v>
      </c>
      <c r="B75" s="28">
        <v>223</v>
      </c>
      <c r="C75" s="30">
        <v>22300</v>
      </c>
      <c r="D75" s="91">
        <f>D76+D77+D78+D79+D80</f>
        <v>0</v>
      </c>
      <c r="E75" s="91">
        <f>E76+E77+E78+E79+E80</f>
        <v>0</v>
      </c>
      <c r="F75" s="91">
        <f>F76+F77+F78+F79+F80</f>
        <v>0</v>
      </c>
      <c r="G75" s="91">
        <f>G76+G77+G78+G79+G80</f>
        <v>0</v>
      </c>
      <c r="H75" s="91">
        <f>H76+H77+H78+H79+H80</f>
        <v>0</v>
      </c>
    </row>
    <row r="76" spans="1:8" hidden="1">
      <c r="A76" s="29" t="s">
        <v>98</v>
      </c>
      <c r="B76" s="28"/>
      <c r="C76" s="30">
        <v>22301</v>
      </c>
      <c r="D76" s="89">
        <f>E76+F76+G76+H76</f>
        <v>0</v>
      </c>
      <c r="E76" s="89"/>
      <c r="F76" s="89"/>
      <c r="G76" s="89"/>
      <c r="H76" s="89"/>
    </row>
    <row r="77" spans="1:8" hidden="1">
      <c r="A77" s="29" t="s">
        <v>99</v>
      </c>
      <c r="B77" s="28"/>
      <c r="C77" s="30">
        <v>22302</v>
      </c>
      <c r="D77" s="89">
        <f>E77+F77+G77+H77</f>
        <v>0</v>
      </c>
      <c r="E77" s="89"/>
      <c r="F77" s="89"/>
      <c r="G77" s="89"/>
      <c r="H77" s="89"/>
    </row>
    <row r="78" spans="1:8" hidden="1">
      <c r="A78" s="29" t="s">
        <v>100</v>
      </c>
      <c r="B78" s="28"/>
      <c r="C78" s="30">
        <v>22303</v>
      </c>
      <c r="D78" s="89">
        <f>E78+F78+G78+H78</f>
        <v>0</v>
      </c>
      <c r="E78" s="89"/>
      <c r="F78" s="89"/>
      <c r="G78" s="89"/>
      <c r="H78" s="89"/>
    </row>
    <row r="79" spans="1:8" hidden="1">
      <c r="A79" s="29" t="s">
        <v>101</v>
      </c>
      <c r="B79" s="28"/>
      <c r="C79" s="30">
        <v>22304</v>
      </c>
      <c r="D79" s="89">
        <f>E79+F79+G79+H79</f>
        <v>0</v>
      </c>
      <c r="E79" s="89"/>
      <c r="F79" s="89"/>
      <c r="G79" s="89"/>
      <c r="H79" s="89"/>
    </row>
    <row r="80" spans="1:8" hidden="1">
      <c r="A80" s="29" t="s">
        <v>89</v>
      </c>
      <c r="B80" s="28"/>
      <c r="C80" s="30" t="s">
        <v>102</v>
      </c>
      <c r="D80" s="89">
        <f>E80+F80+G80+H80</f>
        <v>0</v>
      </c>
      <c r="E80" s="89"/>
      <c r="F80" s="89"/>
      <c r="G80" s="89"/>
      <c r="H80" s="89"/>
    </row>
    <row r="81" spans="1:8" hidden="1">
      <c r="A81" s="35" t="s">
        <v>103</v>
      </c>
      <c r="B81" s="28">
        <v>224</v>
      </c>
      <c r="C81" s="30">
        <v>22400</v>
      </c>
      <c r="D81" s="91">
        <f>D82+D83+D84+D85</f>
        <v>0</v>
      </c>
      <c r="E81" s="91">
        <f>E82+E83+E84+E85</f>
        <v>0</v>
      </c>
      <c r="F81" s="91">
        <f>F82+F83+F84+F85</f>
        <v>0</v>
      </c>
      <c r="G81" s="91">
        <f>G82+G83+G84+G85</f>
        <v>0</v>
      </c>
      <c r="H81" s="91">
        <f>H82+H83+H84+H85</f>
        <v>0</v>
      </c>
    </row>
    <row r="82" spans="1:8" hidden="1">
      <c r="A82" s="29" t="s">
        <v>104</v>
      </c>
      <c r="B82" s="28"/>
      <c r="C82" s="30">
        <v>22401</v>
      </c>
      <c r="D82" s="89">
        <f>E82+F82+G82+H82</f>
        <v>0</v>
      </c>
      <c r="E82" s="89"/>
      <c r="F82" s="89"/>
      <c r="G82" s="89"/>
      <c r="H82" s="89"/>
    </row>
    <row r="83" spans="1:8" hidden="1">
      <c r="A83" s="29" t="s">
        <v>105</v>
      </c>
      <c r="B83" s="28"/>
      <c r="C83" s="30">
        <v>22402</v>
      </c>
      <c r="D83" s="89">
        <f>E83+F83+G83+H83</f>
        <v>0</v>
      </c>
      <c r="E83" s="89"/>
      <c r="F83" s="89"/>
      <c r="G83" s="89"/>
      <c r="H83" s="89"/>
    </row>
    <row r="84" spans="1:8" hidden="1">
      <c r="A84" s="29" t="s">
        <v>106</v>
      </c>
      <c r="B84" s="28"/>
      <c r="C84" s="30">
        <v>22403</v>
      </c>
      <c r="D84" s="89">
        <f>E84+F84+G84+H84</f>
        <v>0</v>
      </c>
      <c r="E84" s="89"/>
      <c r="F84" s="89"/>
      <c r="G84" s="89"/>
      <c r="H84" s="89"/>
    </row>
    <row r="85" spans="1:8" hidden="1">
      <c r="A85" s="29" t="s">
        <v>89</v>
      </c>
      <c r="B85" s="28"/>
      <c r="C85" s="30" t="s">
        <v>107</v>
      </c>
      <c r="D85" s="89">
        <f>E85+F85+G85+H85</f>
        <v>0</v>
      </c>
      <c r="E85" s="89"/>
      <c r="F85" s="89"/>
      <c r="G85" s="89"/>
      <c r="H85" s="89"/>
    </row>
    <row r="86" spans="1:8" hidden="1">
      <c r="A86" s="35" t="s">
        <v>108</v>
      </c>
      <c r="B86" s="28">
        <v>225</v>
      </c>
      <c r="C86" s="30">
        <v>22500</v>
      </c>
      <c r="D86" s="91">
        <f>D87+D88+D89+D90+D91+D92+D93+D94</f>
        <v>0</v>
      </c>
      <c r="E86" s="91">
        <f>E87+E88+E89+E90+E91+E92+E93+E94</f>
        <v>0</v>
      </c>
      <c r="F86" s="91">
        <f>F87+F88+F89+F90+F91+F92+F93+F94</f>
        <v>0</v>
      </c>
      <c r="G86" s="91">
        <f>G87+G88+G89+G90+G91+G92+G93+G94</f>
        <v>0</v>
      </c>
      <c r="H86" s="91">
        <f>H87+H88+H89+H90+H91+H92+H93+H94</f>
        <v>0</v>
      </c>
    </row>
    <row r="87" spans="1:8" ht="30" hidden="1">
      <c r="A87" s="29" t="s">
        <v>109</v>
      </c>
      <c r="B87" s="28"/>
      <c r="C87" s="30">
        <v>22501</v>
      </c>
      <c r="D87" s="89">
        <f>E87+F87+G87+H87</f>
        <v>0</v>
      </c>
      <c r="E87" s="89"/>
      <c r="F87" s="89"/>
      <c r="G87" s="89"/>
      <c r="H87" s="89"/>
    </row>
    <row r="88" spans="1:8" hidden="1">
      <c r="A88" s="29" t="s">
        <v>110</v>
      </c>
      <c r="B88" s="28"/>
      <c r="C88" s="30">
        <v>22502</v>
      </c>
      <c r="D88" s="89">
        <f t="shared" ref="D88:D94" si="1">E88+F88+G88+H88</f>
        <v>0</v>
      </c>
      <c r="E88" s="89"/>
      <c r="F88" s="89"/>
      <c r="G88" s="89"/>
      <c r="H88" s="89"/>
    </row>
    <row r="89" spans="1:8" hidden="1">
      <c r="A89" s="29" t="s">
        <v>111</v>
      </c>
      <c r="B89" s="28"/>
      <c r="C89" s="30">
        <v>22503</v>
      </c>
      <c r="D89" s="89">
        <f t="shared" si="1"/>
        <v>0</v>
      </c>
      <c r="E89" s="89"/>
      <c r="F89" s="89"/>
      <c r="G89" s="89"/>
      <c r="H89" s="89"/>
    </row>
    <row r="90" spans="1:8" ht="3.75" hidden="1" customHeight="1">
      <c r="A90" s="29" t="s">
        <v>112</v>
      </c>
      <c r="B90" s="28"/>
      <c r="C90" s="30">
        <v>22504</v>
      </c>
      <c r="D90" s="89">
        <f t="shared" si="1"/>
        <v>0</v>
      </c>
      <c r="E90" s="89"/>
      <c r="F90" s="89"/>
      <c r="G90" s="89"/>
      <c r="H90" s="89"/>
    </row>
    <row r="91" spans="1:8" ht="45" hidden="1">
      <c r="A91" s="29" t="s">
        <v>113</v>
      </c>
      <c r="B91" s="28"/>
      <c r="C91" s="30">
        <v>22505</v>
      </c>
      <c r="D91" s="89">
        <f t="shared" si="1"/>
        <v>0</v>
      </c>
      <c r="E91" s="89"/>
      <c r="F91" s="89"/>
      <c r="G91" s="89"/>
      <c r="H91" s="89"/>
    </row>
    <row r="92" spans="1:8" ht="30" hidden="1">
      <c r="A92" s="29" t="s">
        <v>114</v>
      </c>
      <c r="B92" s="28"/>
      <c r="C92" s="30">
        <v>22506</v>
      </c>
      <c r="D92" s="89">
        <f t="shared" si="1"/>
        <v>0</v>
      </c>
      <c r="E92" s="89"/>
      <c r="F92" s="89"/>
      <c r="G92" s="89"/>
      <c r="H92" s="89"/>
    </row>
    <row r="93" spans="1:8" ht="45" hidden="1">
      <c r="A93" s="29" t="s">
        <v>115</v>
      </c>
      <c r="B93" s="28"/>
      <c r="C93" s="30">
        <v>22507</v>
      </c>
      <c r="D93" s="89">
        <f t="shared" si="1"/>
        <v>0</v>
      </c>
      <c r="E93" s="89"/>
      <c r="F93" s="89"/>
      <c r="G93" s="89"/>
      <c r="H93" s="89"/>
    </row>
    <row r="94" spans="1:8" hidden="1">
      <c r="A94" s="29" t="s">
        <v>89</v>
      </c>
      <c r="B94" s="28"/>
      <c r="C94" s="30" t="s">
        <v>116</v>
      </c>
      <c r="D94" s="89">
        <f t="shared" si="1"/>
        <v>0</v>
      </c>
      <c r="E94" s="89"/>
      <c r="F94" s="89"/>
      <c r="G94" s="89"/>
      <c r="H94" s="89"/>
    </row>
    <row r="95" spans="1:8" hidden="1">
      <c r="A95" s="35" t="s">
        <v>117</v>
      </c>
      <c r="B95" s="28">
        <v>226</v>
      </c>
      <c r="C95" s="30">
        <v>22600</v>
      </c>
      <c r="D95" s="91">
        <f>D96+D97+D98+D99+D100+D101+D102+D103+D104+D105</f>
        <v>0</v>
      </c>
      <c r="E95" s="91">
        <f>E96+E97+E98+E99+E100+E101+E102+E103+E104+E105</f>
        <v>0</v>
      </c>
      <c r="F95" s="91">
        <f>F96+F97+F98+F99+F100+F101+F102+F103+F104+F105</f>
        <v>0</v>
      </c>
      <c r="G95" s="91">
        <f>G96+G97+G98+G99+G100+G101+G102+G103+G104+G105</f>
        <v>0</v>
      </c>
      <c r="H95" s="91">
        <f>H96+H97+H98+H99+H100+H101+H102+H103+H104+H105</f>
        <v>0</v>
      </c>
    </row>
    <row r="96" spans="1:8" hidden="1">
      <c r="A96" s="29" t="s">
        <v>118</v>
      </c>
      <c r="B96" s="28"/>
      <c r="C96" s="30">
        <v>22601</v>
      </c>
      <c r="D96" s="89">
        <f>E96+F96+G96+H96</f>
        <v>0</v>
      </c>
      <c r="E96" s="89"/>
      <c r="F96" s="89"/>
      <c r="G96" s="89"/>
      <c r="H96" s="89"/>
    </row>
    <row r="97" spans="1:8" hidden="1">
      <c r="A97" s="29" t="s">
        <v>119</v>
      </c>
      <c r="B97" s="28"/>
      <c r="C97" s="30">
        <v>22602</v>
      </c>
      <c r="D97" s="89">
        <f t="shared" ref="D97:D105" si="2">E97+F97+G97+H97</f>
        <v>0</v>
      </c>
      <c r="E97" s="89"/>
      <c r="F97" s="89"/>
      <c r="G97" s="89"/>
      <c r="H97" s="89"/>
    </row>
    <row r="98" spans="1:8" ht="30" hidden="1">
      <c r="A98" s="29" t="s">
        <v>120</v>
      </c>
      <c r="B98" s="28"/>
      <c r="C98" s="30">
        <v>22603</v>
      </c>
      <c r="D98" s="89">
        <f t="shared" si="2"/>
        <v>0</v>
      </c>
      <c r="E98" s="89"/>
      <c r="F98" s="89"/>
      <c r="G98" s="89"/>
      <c r="H98" s="89"/>
    </row>
    <row r="99" spans="1:8" hidden="1">
      <c r="A99" s="29" t="s">
        <v>121</v>
      </c>
      <c r="B99" s="28"/>
      <c r="C99" s="30">
        <v>22604</v>
      </c>
      <c r="D99" s="89">
        <f t="shared" si="2"/>
        <v>0</v>
      </c>
      <c r="E99" s="89"/>
      <c r="F99" s="89"/>
      <c r="G99" s="89"/>
      <c r="H99" s="89"/>
    </row>
    <row r="100" spans="1:8" hidden="1">
      <c r="A100" s="29" t="s">
        <v>122</v>
      </c>
      <c r="B100" s="28"/>
      <c r="C100" s="30">
        <v>22605</v>
      </c>
      <c r="D100" s="89">
        <f t="shared" si="2"/>
        <v>0</v>
      </c>
      <c r="E100" s="89"/>
      <c r="F100" s="89"/>
      <c r="G100" s="89"/>
      <c r="H100" s="89"/>
    </row>
    <row r="101" spans="1:8" ht="30" hidden="1">
      <c r="A101" s="29" t="s">
        <v>123</v>
      </c>
      <c r="B101" s="28"/>
      <c r="C101" s="30">
        <v>22606</v>
      </c>
      <c r="D101" s="89">
        <f t="shared" si="2"/>
        <v>0</v>
      </c>
      <c r="E101" s="89"/>
      <c r="F101" s="89"/>
      <c r="G101" s="89"/>
      <c r="H101" s="89"/>
    </row>
    <row r="102" spans="1:8" hidden="1">
      <c r="A102" s="29" t="s">
        <v>124</v>
      </c>
      <c r="B102" s="28"/>
      <c r="C102" s="30">
        <v>22607</v>
      </c>
      <c r="D102" s="89">
        <f t="shared" si="2"/>
        <v>0</v>
      </c>
      <c r="E102" s="89"/>
      <c r="F102" s="89"/>
      <c r="G102" s="89"/>
      <c r="H102" s="89"/>
    </row>
    <row r="103" spans="1:8" ht="30" hidden="1">
      <c r="A103" s="29" t="s">
        <v>125</v>
      </c>
      <c r="B103" s="28"/>
      <c r="C103" s="30">
        <v>22608</v>
      </c>
      <c r="D103" s="89">
        <f t="shared" si="2"/>
        <v>0</v>
      </c>
      <c r="E103" s="89"/>
      <c r="F103" s="89"/>
      <c r="G103" s="89"/>
      <c r="H103" s="89"/>
    </row>
    <row r="104" spans="1:8" hidden="1">
      <c r="A104" s="29" t="s">
        <v>126</v>
      </c>
      <c r="B104" s="28"/>
      <c r="C104" s="30" t="s">
        <v>127</v>
      </c>
      <c r="D104" s="89">
        <f t="shared" si="2"/>
        <v>0</v>
      </c>
      <c r="E104" s="89"/>
      <c r="F104" s="89"/>
      <c r="G104" s="89"/>
      <c r="H104" s="89"/>
    </row>
    <row r="105" spans="1:8" hidden="1">
      <c r="A105" s="29" t="s">
        <v>128</v>
      </c>
      <c r="B105" s="28"/>
      <c r="C105" s="30" t="s">
        <v>129</v>
      </c>
      <c r="D105" s="89">
        <f t="shared" si="2"/>
        <v>0</v>
      </c>
      <c r="E105" s="89"/>
      <c r="F105" s="89"/>
      <c r="G105" s="89"/>
      <c r="H105" s="89"/>
    </row>
    <row r="106" spans="1:8" hidden="1">
      <c r="A106" s="33" t="s">
        <v>130</v>
      </c>
      <c r="B106" s="23">
        <v>230</v>
      </c>
      <c r="C106" s="34">
        <v>23000</v>
      </c>
      <c r="D106" s="89">
        <f>D107+D108</f>
        <v>0</v>
      </c>
      <c r="E106" s="89">
        <f>E107+E108</f>
        <v>0</v>
      </c>
      <c r="F106" s="89">
        <f>F107+F108</f>
        <v>0</v>
      </c>
      <c r="G106" s="89">
        <f>G107+G108</f>
        <v>0</v>
      </c>
      <c r="H106" s="89">
        <f>H107+H108</f>
        <v>0</v>
      </c>
    </row>
    <row r="107" spans="1:8" hidden="1">
      <c r="A107" s="35" t="s">
        <v>131</v>
      </c>
      <c r="B107" s="28">
        <v>231</v>
      </c>
      <c r="C107" s="30">
        <v>23100</v>
      </c>
      <c r="D107" s="89">
        <f>E107+F107+G107+H107</f>
        <v>0</v>
      </c>
      <c r="E107" s="89"/>
      <c r="F107" s="89"/>
      <c r="G107" s="89"/>
      <c r="H107" s="89"/>
    </row>
    <row r="108" spans="1:8" hidden="1">
      <c r="A108" s="35" t="s">
        <v>132</v>
      </c>
      <c r="B108" s="28">
        <v>232</v>
      </c>
      <c r="C108" s="30">
        <v>23200</v>
      </c>
      <c r="D108" s="89">
        <f>E108+F108+G108+H108</f>
        <v>0</v>
      </c>
      <c r="E108" s="89"/>
      <c r="F108" s="89"/>
      <c r="G108" s="89"/>
      <c r="H108" s="89"/>
    </row>
    <row r="109" spans="1:8" ht="21" customHeight="1">
      <c r="A109" s="33" t="s">
        <v>133</v>
      </c>
      <c r="B109" s="23">
        <v>240</v>
      </c>
      <c r="C109" s="34">
        <v>24000</v>
      </c>
      <c r="D109" s="89">
        <f>D110+D111</f>
        <v>0</v>
      </c>
      <c r="E109" s="89">
        <f>E110+E111</f>
        <v>0</v>
      </c>
      <c r="F109" s="89">
        <f>F110+F111</f>
        <v>0</v>
      </c>
      <c r="G109" s="89">
        <f>G110+G111</f>
        <v>0</v>
      </c>
      <c r="H109" s="89">
        <f>H110+H111</f>
        <v>0</v>
      </c>
    </row>
    <row r="110" spans="1:8" ht="31.5">
      <c r="A110" s="35" t="s">
        <v>134</v>
      </c>
      <c r="B110" s="28">
        <v>241</v>
      </c>
      <c r="C110" s="30">
        <v>24100</v>
      </c>
      <c r="D110" s="89">
        <f>E110+F110+G110+H110</f>
        <v>0</v>
      </c>
      <c r="E110" s="89"/>
      <c r="F110" s="89"/>
      <c r="G110" s="89"/>
      <c r="H110" s="89"/>
    </row>
    <row r="111" spans="1:8" ht="35.25" customHeight="1">
      <c r="A111" s="35" t="s">
        <v>135</v>
      </c>
      <c r="B111" s="28">
        <v>242</v>
      </c>
      <c r="C111" s="30">
        <v>24200</v>
      </c>
      <c r="D111" s="89">
        <f>E111+F111+G111+H111</f>
        <v>0</v>
      </c>
      <c r="E111" s="89"/>
      <c r="F111" s="89"/>
      <c r="G111" s="89"/>
      <c r="H111" s="89"/>
    </row>
    <row r="112" spans="1:8" hidden="1">
      <c r="A112" s="33" t="s">
        <v>136</v>
      </c>
      <c r="B112" s="23">
        <v>250</v>
      </c>
      <c r="C112" s="34" t="s">
        <v>137</v>
      </c>
      <c r="D112" s="89">
        <f>D113+D114+D115</f>
        <v>0</v>
      </c>
      <c r="E112" s="89">
        <f>E113+E114+E115</f>
        <v>0</v>
      </c>
      <c r="F112" s="89">
        <f>F113+F114+F115</f>
        <v>0</v>
      </c>
      <c r="G112" s="89">
        <f>G113+G114+G115</f>
        <v>0</v>
      </c>
      <c r="H112" s="89">
        <f>H113+H114+H115</f>
        <v>0</v>
      </c>
    </row>
    <row r="113" spans="1:8" hidden="1">
      <c r="A113" s="35" t="s">
        <v>138</v>
      </c>
      <c r="B113" s="28">
        <v>251</v>
      </c>
      <c r="C113" s="30" t="s">
        <v>139</v>
      </c>
      <c r="D113" s="89">
        <f>E113+F113+G113+H113</f>
        <v>0</v>
      </c>
      <c r="E113" s="89"/>
      <c r="F113" s="89"/>
      <c r="G113" s="89"/>
      <c r="H113" s="89"/>
    </row>
    <row r="114" spans="1:8" ht="31.5" hidden="1">
      <c r="A114" s="35" t="s">
        <v>140</v>
      </c>
      <c r="B114" s="28">
        <v>252</v>
      </c>
      <c r="C114" s="30" t="s">
        <v>141</v>
      </c>
      <c r="D114" s="89">
        <f>E114+F114+G114+H114</f>
        <v>0</v>
      </c>
      <c r="E114" s="89"/>
      <c r="F114" s="89"/>
      <c r="G114" s="89"/>
      <c r="H114" s="89"/>
    </row>
    <row r="115" spans="1:8" hidden="1">
      <c r="A115" s="35" t="s">
        <v>142</v>
      </c>
      <c r="B115" s="28">
        <v>253</v>
      </c>
      <c r="C115" s="30" t="s">
        <v>143</v>
      </c>
      <c r="D115" s="89">
        <f>E115+F115+G115+H115</f>
        <v>0</v>
      </c>
      <c r="E115" s="89"/>
      <c r="F115" s="89"/>
      <c r="G115" s="89"/>
      <c r="H115" s="89"/>
    </row>
    <row r="116" spans="1:8" hidden="1">
      <c r="A116" s="33" t="s">
        <v>144</v>
      </c>
      <c r="B116" s="23">
        <v>260</v>
      </c>
      <c r="C116" s="34">
        <v>26000</v>
      </c>
      <c r="D116" s="89">
        <f>D117+D118+D120</f>
        <v>0</v>
      </c>
      <c r="E116" s="89">
        <f>E117+E118+E120</f>
        <v>0</v>
      </c>
      <c r="F116" s="89">
        <f>F117+F118+F120</f>
        <v>0</v>
      </c>
      <c r="G116" s="89">
        <f>G117+G118+G120</f>
        <v>0</v>
      </c>
      <c r="H116" s="89">
        <f>H117+H118+H120</f>
        <v>0</v>
      </c>
    </row>
    <row r="117" spans="1:8" ht="31.5" hidden="1">
      <c r="A117" s="35" t="s">
        <v>145</v>
      </c>
      <c r="B117" s="28">
        <v>261</v>
      </c>
      <c r="C117" s="30">
        <v>26100</v>
      </c>
      <c r="D117" s="89">
        <f>E117+F117+G117+H117</f>
        <v>0</v>
      </c>
      <c r="E117" s="89"/>
      <c r="F117" s="89"/>
      <c r="G117" s="89"/>
      <c r="H117" s="89"/>
    </row>
    <row r="118" spans="1:8" hidden="1">
      <c r="A118" s="35" t="s">
        <v>146</v>
      </c>
      <c r="B118" s="28">
        <v>262</v>
      </c>
      <c r="C118" s="30">
        <v>26200</v>
      </c>
      <c r="D118" s="89">
        <f>E118+F118+G118+H118</f>
        <v>0</v>
      </c>
      <c r="E118" s="89"/>
      <c r="F118" s="89"/>
      <c r="G118" s="89"/>
      <c r="H118" s="89"/>
    </row>
    <row r="119" spans="1:8" hidden="1">
      <c r="A119" s="29" t="s">
        <v>147</v>
      </c>
      <c r="B119" s="28"/>
      <c r="C119" s="30">
        <v>26201</v>
      </c>
      <c r="D119" s="89">
        <f>E119+F119+G119+H119</f>
        <v>0</v>
      </c>
      <c r="E119" s="89"/>
      <c r="F119" s="89"/>
      <c r="G119" s="89"/>
      <c r="H119" s="89"/>
    </row>
    <row r="120" spans="1:8" ht="31.5" hidden="1">
      <c r="A120" s="35" t="s">
        <v>148</v>
      </c>
      <c r="B120" s="28">
        <v>263</v>
      </c>
      <c r="C120" s="30" t="s">
        <v>149</v>
      </c>
      <c r="D120" s="89">
        <f>E120+F120+G120+H120</f>
        <v>0</v>
      </c>
      <c r="E120" s="89"/>
      <c r="F120" s="89"/>
      <c r="G120" s="89"/>
      <c r="H120" s="89"/>
    </row>
    <row r="121" spans="1:8" hidden="1">
      <c r="A121" s="33" t="s">
        <v>150</v>
      </c>
      <c r="B121" s="23">
        <v>290</v>
      </c>
      <c r="C121" s="34">
        <v>29000</v>
      </c>
      <c r="D121" s="89">
        <f>D122+D123+D124+D125+D126+D127+D128</f>
        <v>0</v>
      </c>
      <c r="E121" s="89">
        <f>E122+E123+E124+E125+E126+E127+E128</f>
        <v>0</v>
      </c>
      <c r="F121" s="89">
        <f>F122+F123+F124+F125+F126+F127+F128</f>
        <v>0</v>
      </c>
      <c r="G121" s="89">
        <f>G122+G123+G124+G125+G126+G127+G128</f>
        <v>0</v>
      </c>
      <c r="H121" s="89">
        <f>H122+H123+H124+H125+H126+H127+H128</f>
        <v>0</v>
      </c>
    </row>
    <row r="122" spans="1:8" hidden="1">
      <c r="A122" s="29" t="s">
        <v>151</v>
      </c>
      <c r="B122" s="28"/>
      <c r="C122" s="30">
        <v>29001</v>
      </c>
      <c r="D122" s="89">
        <f>E122+F122+G122+H122</f>
        <v>0</v>
      </c>
      <c r="E122" s="89"/>
      <c r="F122" s="89"/>
      <c r="G122" s="89"/>
      <c r="H122" s="89"/>
    </row>
    <row r="123" spans="1:8" hidden="1">
      <c r="A123" s="29" t="s">
        <v>152</v>
      </c>
      <c r="B123" s="28"/>
      <c r="C123" s="30">
        <v>29002</v>
      </c>
      <c r="D123" s="89">
        <f t="shared" ref="D123:D128" si="3">E123+F123+G123+H123</f>
        <v>0</v>
      </c>
      <c r="E123" s="89"/>
      <c r="F123" s="89"/>
      <c r="G123" s="89"/>
      <c r="H123" s="89"/>
    </row>
    <row r="124" spans="1:8" hidden="1">
      <c r="A124" s="29" t="s">
        <v>153</v>
      </c>
      <c r="B124" s="28"/>
      <c r="C124" s="30">
        <v>29003</v>
      </c>
      <c r="D124" s="89">
        <f t="shared" si="3"/>
        <v>0</v>
      </c>
      <c r="E124" s="89"/>
      <c r="F124" s="89"/>
      <c r="G124" s="89"/>
      <c r="H124" s="89"/>
    </row>
    <row r="125" spans="1:8" hidden="1">
      <c r="A125" s="29" t="s">
        <v>154</v>
      </c>
      <c r="B125" s="28"/>
      <c r="C125" s="30">
        <v>29004</v>
      </c>
      <c r="D125" s="89">
        <f t="shared" si="3"/>
        <v>0</v>
      </c>
      <c r="E125" s="89"/>
      <c r="F125" s="89"/>
      <c r="G125" s="89"/>
      <c r="H125" s="89"/>
    </row>
    <row r="126" spans="1:8" hidden="1">
      <c r="A126" s="29" t="s">
        <v>155</v>
      </c>
      <c r="B126" s="28"/>
      <c r="C126" s="30">
        <v>29005</v>
      </c>
      <c r="D126" s="89">
        <f t="shared" si="3"/>
        <v>0</v>
      </c>
      <c r="E126" s="89"/>
      <c r="F126" s="89"/>
      <c r="G126" s="89"/>
      <c r="H126" s="89"/>
    </row>
    <row r="127" spans="1:8" hidden="1">
      <c r="A127" s="29" t="s">
        <v>156</v>
      </c>
      <c r="B127" s="28"/>
      <c r="C127" s="30" t="s">
        <v>157</v>
      </c>
      <c r="D127" s="89">
        <f t="shared" si="3"/>
        <v>0</v>
      </c>
      <c r="E127" s="89"/>
      <c r="F127" s="89"/>
      <c r="G127" s="89"/>
      <c r="H127" s="89"/>
    </row>
    <row r="128" spans="1:8" hidden="1">
      <c r="A128" s="29" t="s">
        <v>158</v>
      </c>
      <c r="B128" s="28"/>
      <c r="C128" s="30" t="s">
        <v>159</v>
      </c>
      <c r="D128" s="89">
        <f t="shared" si="3"/>
        <v>0</v>
      </c>
      <c r="E128" s="89"/>
      <c r="F128" s="89"/>
      <c r="G128" s="89"/>
      <c r="H128" s="89"/>
    </row>
    <row r="129" spans="1:8" hidden="1">
      <c r="A129" s="74" t="s">
        <v>160</v>
      </c>
      <c r="B129" s="55">
        <v>300</v>
      </c>
      <c r="C129" s="54">
        <v>30000</v>
      </c>
      <c r="D129" s="94">
        <f>D130+D140+D139</f>
        <v>0</v>
      </c>
      <c r="E129" s="94">
        <f>E130+E140+E139</f>
        <v>0</v>
      </c>
      <c r="F129" s="94">
        <f>F130+F140+F139</f>
        <v>0</v>
      </c>
      <c r="G129" s="94">
        <f>G130+G140+G139</f>
        <v>0</v>
      </c>
      <c r="H129" s="94">
        <f>H130+H140+H139</f>
        <v>0</v>
      </c>
    </row>
    <row r="130" spans="1:8" hidden="1">
      <c r="A130" s="35" t="s">
        <v>161</v>
      </c>
      <c r="B130" s="28">
        <v>310</v>
      </c>
      <c r="C130" s="30">
        <v>31000</v>
      </c>
      <c r="D130" s="89">
        <f>D131+D132+D133+D134+D135+D136+D137+D138</f>
        <v>0</v>
      </c>
      <c r="E130" s="89">
        <f>E131+E132+E133+E134+E135+E136+E137+E138</f>
        <v>0</v>
      </c>
      <c r="F130" s="89">
        <f>F131+F132+F133+F134+F135+F136+F137+F138</f>
        <v>0</v>
      </c>
      <c r="G130" s="89">
        <f>G131+G132+G133+G134+G135+G136+G137+G138</f>
        <v>0</v>
      </c>
      <c r="H130" s="89">
        <f>H131+H132+H133+H134+H135+H136+H137+H138</f>
        <v>0</v>
      </c>
    </row>
    <row r="131" spans="1:8" hidden="1">
      <c r="A131" s="29" t="s">
        <v>162</v>
      </c>
      <c r="B131" s="28"/>
      <c r="C131" s="30">
        <v>31001</v>
      </c>
      <c r="D131" s="89">
        <f>E131+F131+G131+H131</f>
        <v>0</v>
      </c>
      <c r="E131" s="89"/>
      <c r="F131" s="89"/>
      <c r="G131" s="89"/>
      <c r="H131" s="89"/>
    </row>
    <row r="132" spans="1:8" hidden="1">
      <c r="A132" s="29" t="s">
        <v>163</v>
      </c>
      <c r="B132" s="28"/>
      <c r="C132" s="30">
        <v>31002</v>
      </c>
      <c r="D132" s="89">
        <f>E132+F132+G132+H132</f>
        <v>0</v>
      </c>
      <c r="E132" s="89"/>
      <c r="F132" s="89"/>
      <c r="G132" s="89"/>
      <c r="H132" s="89"/>
    </row>
    <row r="133" spans="1:8" ht="30" hidden="1">
      <c r="A133" s="29" t="s">
        <v>164</v>
      </c>
      <c r="B133" s="28"/>
      <c r="C133" s="30">
        <v>31003</v>
      </c>
      <c r="D133" s="89">
        <f t="shared" ref="D133:D138" si="4">E133+F133+G133+H133</f>
        <v>0</v>
      </c>
      <c r="E133" s="89"/>
      <c r="F133" s="89"/>
      <c r="G133" s="89"/>
      <c r="H133" s="89"/>
    </row>
    <row r="134" spans="1:8" hidden="1">
      <c r="A134" s="29" t="s">
        <v>165</v>
      </c>
      <c r="B134" s="28"/>
      <c r="C134" s="30">
        <v>31004</v>
      </c>
      <c r="D134" s="89">
        <f t="shared" si="4"/>
        <v>0</v>
      </c>
      <c r="E134" s="89"/>
      <c r="F134" s="89"/>
      <c r="G134" s="89"/>
      <c r="H134" s="89"/>
    </row>
    <row r="135" spans="1:8" hidden="1">
      <c r="A135" s="29" t="s">
        <v>166</v>
      </c>
      <c r="B135" s="28"/>
      <c r="C135" s="30">
        <v>31005</v>
      </c>
      <c r="D135" s="89">
        <f t="shared" si="4"/>
        <v>0</v>
      </c>
      <c r="E135" s="89"/>
      <c r="F135" s="89"/>
      <c r="G135" s="89"/>
      <c r="H135" s="89"/>
    </row>
    <row r="136" spans="1:8" hidden="1">
      <c r="A136" s="29" t="s">
        <v>167</v>
      </c>
      <c r="B136" s="28"/>
      <c r="C136" s="30">
        <v>31006</v>
      </c>
      <c r="D136" s="89">
        <f t="shared" si="4"/>
        <v>0</v>
      </c>
      <c r="E136" s="89"/>
      <c r="F136" s="89"/>
      <c r="G136" s="89"/>
      <c r="H136" s="89"/>
    </row>
    <row r="137" spans="1:8" hidden="1">
      <c r="A137" s="29" t="s">
        <v>168</v>
      </c>
      <c r="B137" s="28"/>
      <c r="C137" s="30" t="s">
        <v>169</v>
      </c>
      <c r="D137" s="89">
        <f t="shared" si="4"/>
        <v>0</v>
      </c>
      <c r="E137" s="89"/>
      <c r="F137" s="89"/>
      <c r="G137" s="89"/>
      <c r="H137" s="89"/>
    </row>
    <row r="138" spans="1:8" ht="12" hidden="1" customHeight="1">
      <c r="A138" s="29" t="s">
        <v>170</v>
      </c>
      <c r="B138" s="28"/>
      <c r="C138" s="30" t="s">
        <v>171</v>
      </c>
      <c r="D138" s="89">
        <f t="shared" si="4"/>
        <v>0</v>
      </c>
      <c r="E138" s="89"/>
      <c r="F138" s="89"/>
      <c r="G138" s="89"/>
      <c r="H138" s="89"/>
    </row>
    <row r="139" spans="1:8" hidden="1">
      <c r="A139" s="35" t="s">
        <v>172</v>
      </c>
      <c r="B139" s="28">
        <v>320</v>
      </c>
      <c r="C139" s="30" t="s">
        <v>173</v>
      </c>
      <c r="D139" s="89"/>
      <c r="E139" s="89"/>
      <c r="F139" s="89"/>
      <c r="G139" s="89"/>
      <c r="H139" s="89"/>
    </row>
    <row r="140" spans="1:8" hidden="1">
      <c r="A140" s="35" t="s">
        <v>174</v>
      </c>
      <c r="B140" s="28">
        <v>340</v>
      </c>
      <c r="C140" s="30">
        <v>34000</v>
      </c>
      <c r="D140" s="89">
        <f>D141+D142+D143+D144+D145+D146+D147+D148+D149+D150+D151</f>
        <v>0</v>
      </c>
      <c r="E140" s="89">
        <f>E141+E142+E143+E144+E145+E146+E147+E148+E149+E150+E151</f>
        <v>0</v>
      </c>
      <c r="F140" s="89">
        <f>F141+F142+F143+F144+F145+F146+F147+F148+F149+F150+F151</f>
        <v>0</v>
      </c>
      <c r="G140" s="89">
        <f>G141+G142+G143+G144+G145+G146+G147+G148+G149+G150+G151</f>
        <v>0</v>
      </c>
      <c r="H140" s="89">
        <f>H141+H142+H143+H144+H145+H146+H147+H148+H149+H150+H151</f>
        <v>0</v>
      </c>
    </row>
    <row r="141" spans="1:8" ht="30" hidden="1">
      <c r="A141" s="29" t="s">
        <v>175</v>
      </c>
      <c r="B141" s="28"/>
      <c r="C141" s="30">
        <v>34001</v>
      </c>
      <c r="D141" s="89">
        <f>E141+F141+G141+H141</f>
        <v>0</v>
      </c>
      <c r="E141" s="89"/>
      <c r="F141" s="89"/>
      <c r="G141" s="89"/>
      <c r="H141" s="89"/>
    </row>
    <row r="142" spans="1:8" hidden="1">
      <c r="A142" s="29" t="s">
        <v>176</v>
      </c>
      <c r="B142" s="28"/>
      <c r="C142" s="30">
        <v>34002</v>
      </c>
      <c r="D142" s="89">
        <f t="shared" ref="D142:D151" si="5">E142+F142+G142+H142</f>
        <v>0</v>
      </c>
      <c r="E142" s="89"/>
      <c r="F142" s="89"/>
      <c r="G142" s="89"/>
      <c r="H142" s="89"/>
    </row>
    <row r="143" spans="1:8" hidden="1">
      <c r="A143" s="29" t="s">
        <v>177</v>
      </c>
      <c r="B143" s="28"/>
      <c r="C143" s="30">
        <v>34003</v>
      </c>
      <c r="D143" s="89">
        <f t="shared" si="5"/>
        <v>0</v>
      </c>
      <c r="E143" s="89"/>
      <c r="F143" s="89"/>
      <c r="G143" s="89"/>
      <c r="H143" s="89"/>
    </row>
    <row r="144" spans="1:8" ht="30" hidden="1">
      <c r="A144" s="29" t="s">
        <v>178</v>
      </c>
      <c r="B144" s="28"/>
      <c r="C144" s="30">
        <v>34004</v>
      </c>
      <c r="D144" s="89">
        <f t="shared" si="5"/>
        <v>0</v>
      </c>
      <c r="E144" s="89"/>
      <c r="F144" s="89"/>
      <c r="G144" s="89"/>
      <c r="H144" s="89"/>
    </row>
    <row r="145" spans="1:8" ht="30" hidden="1">
      <c r="A145" s="29" t="s">
        <v>179</v>
      </c>
      <c r="B145" s="28"/>
      <c r="C145" s="30">
        <v>34005</v>
      </c>
      <c r="D145" s="89">
        <f t="shared" si="5"/>
        <v>0</v>
      </c>
      <c r="E145" s="89"/>
      <c r="F145" s="89"/>
      <c r="G145" s="89"/>
      <c r="H145" s="89"/>
    </row>
    <row r="146" spans="1:8" ht="30" hidden="1">
      <c r="A146" s="29" t="s">
        <v>180</v>
      </c>
      <c r="B146" s="28"/>
      <c r="C146" s="30">
        <v>34006</v>
      </c>
      <c r="D146" s="89">
        <f t="shared" si="5"/>
        <v>0</v>
      </c>
      <c r="E146" s="89"/>
      <c r="F146" s="89"/>
      <c r="G146" s="89"/>
      <c r="H146" s="89"/>
    </row>
    <row r="147" spans="1:8" hidden="1">
      <c r="A147" s="29" t="s">
        <v>181</v>
      </c>
      <c r="B147" s="28"/>
      <c r="C147" s="30">
        <v>34007</v>
      </c>
      <c r="D147" s="89">
        <f t="shared" si="5"/>
        <v>0</v>
      </c>
      <c r="E147" s="89"/>
      <c r="F147" s="89"/>
      <c r="G147" s="89"/>
      <c r="H147" s="89"/>
    </row>
    <row r="148" spans="1:8" hidden="1">
      <c r="A148" s="29" t="s">
        <v>182</v>
      </c>
      <c r="B148" s="28"/>
      <c r="C148" s="30">
        <v>34007</v>
      </c>
      <c r="D148" s="89">
        <f t="shared" si="5"/>
        <v>0</v>
      </c>
      <c r="E148" s="89"/>
      <c r="F148" s="89"/>
      <c r="G148" s="89"/>
      <c r="H148" s="89"/>
    </row>
    <row r="149" spans="1:8" hidden="1">
      <c r="A149" s="29" t="s">
        <v>183</v>
      </c>
      <c r="B149" s="28"/>
      <c r="C149" s="30" t="s">
        <v>184</v>
      </c>
      <c r="D149" s="89">
        <f t="shared" si="5"/>
        <v>0</v>
      </c>
      <c r="E149" s="89"/>
      <c r="F149" s="89"/>
      <c r="G149" s="89"/>
      <c r="H149" s="89"/>
    </row>
    <row r="150" spans="1:8" hidden="1">
      <c r="A150" s="29" t="s">
        <v>185</v>
      </c>
      <c r="B150" s="28"/>
      <c r="C150" s="30" t="s">
        <v>186</v>
      </c>
      <c r="D150" s="89">
        <f t="shared" si="5"/>
        <v>0</v>
      </c>
      <c r="E150" s="89"/>
      <c r="F150" s="89"/>
      <c r="G150" s="89"/>
      <c r="H150" s="89"/>
    </row>
    <row r="151" spans="1:8" hidden="1">
      <c r="A151" s="29" t="s">
        <v>229</v>
      </c>
      <c r="B151" s="28"/>
      <c r="C151" s="30" t="s">
        <v>187</v>
      </c>
      <c r="D151" s="89">
        <f t="shared" si="5"/>
        <v>0</v>
      </c>
      <c r="E151" s="89"/>
      <c r="F151" s="89"/>
      <c r="G151" s="89"/>
      <c r="H151" s="89"/>
    </row>
    <row r="152" spans="1:8" hidden="1">
      <c r="A152" s="33" t="s">
        <v>188</v>
      </c>
      <c r="B152" s="23">
        <v>500</v>
      </c>
      <c r="C152" s="34" t="s">
        <v>189</v>
      </c>
      <c r="D152" s="89"/>
      <c r="E152" s="89"/>
      <c r="F152" s="89"/>
      <c r="G152" s="89"/>
      <c r="H152" s="89"/>
    </row>
    <row r="153" spans="1:8" hidden="1">
      <c r="A153" s="44" t="s">
        <v>190</v>
      </c>
      <c r="B153" s="28">
        <v>530</v>
      </c>
      <c r="C153" s="30" t="s">
        <v>191</v>
      </c>
      <c r="D153" s="89"/>
      <c r="E153" s="89"/>
      <c r="F153" s="89"/>
      <c r="G153" s="89"/>
      <c r="H153" s="89"/>
    </row>
    <row r="154" spans="1:8" hidden="1">
      <c r="A154" s="35" t="s">
        <v>192</v>
      </c>
      <c r="B154" s="28">
        <v>540</v>
      </c>
      <c r="C154" s="30" t="s">
        <v>193</v>
      </c>
      <c r="D154" s="89"/>
      <c r="E154" s="89"/>
      <c r="F154" s="89"/>
      <c r="G154" s="89"/>
      <c r="H154" s="89"/>
    </row>
    <row r="155" spans="1:8" hidden="1">
      <c r="A155" s="33" t="s">
        <v>194</v>
      </c>
      <c r="B155" s="23">
        <v>600</v>
      </c>
      <c r="C155" s="34" t="s">
        <v>195</v>
      </c>
      <c r="D155" s="89"/>
      <c r="E155" s="89"/>
      <c r="F155" s="89"/>
      <c r="G155" s="89"/>
      <c r="H155" s="89"/>
    </row>
    <row r="156" spans="1:8" ht="31.5" hidden="1">
      <c r="A156" s="35" t="s">
        <v>196</v>
      </c>
      <c r="B156" s="28">
        <v>620</v>
      </c>
      <c r="C156" s="30" t="s">
        <v>197</v>
      </c>
      <c r="D156" s="89"/>
      <c r="E156" s="89"/>
      <c r="F156" s="89"/>
      <c r="G156" s="89"/>
      <c r="H156" s="89"/>
    </row>
    <row r="157" spans="1:8" hidden="1">
      <c r="A157" s="35" t="s">
        <v>198</v>
      </c>
      <c r="B157" s="45">
        <v>640</v>
      </c>
      <c r="C157" s="46" t="s">
        <v>199</v>
      </c>
      <c r="D157" s="95"/>
      <c r="E157" s="95"/>
      <c r="F157" s="95"/>
      <c r="G157" s="95"/>
      <c r="H157" s="95"/>
    </row>
    <row r="158" spans="1:8" hidden="1">
      <c r="A158" s="47"/>
      <c r="B158" s="39"/>
      <c r="C158" s="48"/>
      <c r="D158" s="96"/>
      <c r="E158" s="96"/>
      <c r="F158" s="96"/>
      <c r="G158" s="96"/>
      <c r="H158" s="96"/>
    </row>
    <row r="159" spans="1:8" hidden="1">
      <c r="A159" s="49"/>
      <c r="B159" s="50"/>
      <c r="C159" s="51"/>
      <c r="D159" s="97"/>
      <c r="E159" s="97"/>
      <c r="F159" s="97"/>
      <c r="G159" s="97"/>
      <c r="H159" s="97"/>
    </row>
    <row r="160" spans="1:8" s="24" customFormat="1">
      <c r="A160" s="52" t="s">
        <v>200</v>
      </c>
      <c r="B160" s="53"/>
      <c r="C160" s="54" t="s">
        <v>29</v>
      </c>
      <c r="D160" s="92"/>
      <c r="E160" s="92"/>
      <c r="F160" s="92"/>
      <c r="G160" s="92"/>
      <c r="H160" s="92"/>
    </row>
    <row r="161" spans="1:8">
      <c r="A161" s="33" t="s">
        <v>160</v>
      </c>
      <c r="B161" s="23">
        <v>300</v>
      </c>
      <c r="C161" s="34">
        <v>30000</v>
      </c>
      <c r="D161" s="89"/>
      <c r="E161" s="89"/>
      <c r="F161" s="89"/>
      <c r="G161" s="89"/>
      <c r="H161" s="89"/>
    </row>
    <row r="162" spans="1:8">
      <c r="A162" s="35" t="s">
        <v>201</v>
      </c>
      <c r="B162" s="28">
        <v>330</v>
      </c>
      <c r="C162" s="30" t="s">
        <v>202</v>
      </c>
      <c r="D162" s="89"/>
      <c r="E162" s="89"/>
      <c r="F162" s="89"/>
      <c r="G162" s="89"/>
      <c r="H162" s="89"/>
    </row>
    <row r="163" spans="1:8">
      <c r="A163" s="33" t="s">
        <v>57</v>
      </c>
      <c r="B163" s="23">
        <v>400</v>
      </c>
      <c r="C163" s="34" t="s">
        <v>58</v>
      </c>
      <c r="D163" s="89"/>
      <c r="E163" s="89"/>
      <c r="F163" s="89"/>
      <c r="G163" s="89"/>
      <c r="H163" s="89"/>
    </row>
    <row r="164" spans="1:8">
      <c r="A164" s="35" t="s">
        <v>59</v>
      </c>
      <c r="B164" s="28">
        <v>410</v>
      </c>
      <c r="C164" s="30" t="s">
        <v>60</v>
      </c>
      <c r="D164" s="89"/>
      <c r="E164" s="89"/>
      <c r="F164" s="89"/>
      <c r="G164" s="89"/>
      <c r="H164" s="89"/>
    </row>
    <row r="165" spans="1:8">
      <c r="A165" s="35" t="s">
        <v>203</v>
      </c>
      <c r="B165" s="28">
        <v>430</v>
      </c>
      <c r="C165" s="30" t="s">
        <v>204</v>
      </c>
      <c r="D165" s="89"/>
      <c r="E165" s="89"/>
      <c r="F165" s="89"/>
      <c r="G165" s="89"/>
      <c r="H165" s="89"/>
    </row>
    <row r="166" spans="1:8">
      <c r="A166" s="33" t="s">
        <v>188</v>
      </c>
      <c r="B166" s="23">
        <v>500</v>
      </c>
      <c r="C166" s="34" t="s">
        <v>189</v>
      </c>
      <c r="D166" s="89"/>
      <c r="E166" s="89"/>
      <c r="F166" s="89"/>
      <c r="G166" s="89"/>
      <c r="H166" s="89"/>
    </row>
    <row r="167" spans="1:8">
      <c r="A167" s="35" t="s">
        <v>205</v>
      </c>
      <c r="B167" s="28">
        <v>510</v>
      </c>
      <c r="C167" s="30" t="s">
        <v>206</v>
      </c>
      <c r="D167" s="89"/>
      <c r="E167" s="89"/>
      <c r="F167" s="89"/>
      <c r="G167" s="89"/>
      <c r="H167" s="89"/>
    </row>
    <row r="168" spans="1:8" ht="31.5">
      <c r="A168" s="35" t="s">
        <v>207</v>
      </c>
      <c r="B168" s="28">
        <v>520</v>
      </c>
      <c r="C168" s="30" t="s">
        <v>208</v>
      </c>
      <c r="D168" s="89"/>
      <c r="E168" s="89"/>
      <c r="F168" s="89"/>
      <c r="G168" s="89"/>
      <c r="H168" s="89"/>
    </row>
    <row r="169" spans="1:8" ht="16.5" customHeight="1">
      <c r="A169" s="35" t="s">
        <v>209</v>
      </c>
      <c r="B169" s="28">
        <v>530</v>
      </c>
      <c r="C169" s="30" t="s">
        <v>191</v>
      </c>
      <c r="D169" s="89"/>
      <c r="E169" s="89"/>
      <c r="F169" s="89"/>
      <c r="G169" s="89"/>
      <c r="H169" s="89"/>
    </row>
    <row r="170" spans="1:8">
      <c r="A170" s="35" t="s">
        <v>210</v>
      </c>
      <c r="B170" s="28">
        <v>550</v>
      </c>
      <c r="C170" s="30" t="s">
        <v>211</v>
      </c>
      <c r="D170" s="89"/>
      <c r="E170" s="89"/>
      <c r="F170" s="89"/>
      <c r="G170" s="89"/>
      <c r="H170" s="89"/>
    </row>
    <row r="171" spans="1:8">
      <c r="A171" s="33" t="s">
        <v>194</v>
      </c>
      <c r="B171" s="23">
        <v>600</v>
      </c>
      <c r="C171" s="34" t="s">
        <v>195</v>
      </c>
      <c r="D171" s="89"/>
      <c r="E171" s="89"/>
      <c r="F171" s="89"/>
      <c r="G171" s="89"/>
      <c r="H171" s="89"/>
    </row>
    <row r="172" spans="1:8">
      <c r="A172" s="35" t="s">
        <v>212</v>
      </c>
      <c r="B172" s="28">
        <v>610</v>
      </c>
      <c r="C172" s="30" t="s">
        <v>213</v>
      </c>
      <c r="D172" s="89"/>
      <c r="E172" s="89"/>
      <c r="F172" s="89"/>
      <c r="G172" s="89"/>
      <c r="H172" s="89"/>
    </row>
    <row r="173" spans="1:8" ht="31.5">
      <c r="A173" s="35" t="s">
        <v>196</v>
      </c>
      <c r="B173" s="28">
        <v>620</v>
      </c>
      <c r="C173" s="30" t="s">
        <v>197</v>
      </c>
      <c r="D173" s="89"/>
      <c r="E173" s="89"/>
      <c r="F173" s="89"/>
      <c r="G173" s="89"/>
      <c r="H173" s="89"/>
    </row>
    <row r="174" spans="1:8">
      <c r="A174" s="35" t="s">
        <v>214</v>
      </c>
      <c r="B174" s="45">
        <v>630</v>
      </c>
      <c r="C174" s="46" t="s">
        <v>215</v>
      </c>
      <c r="D174" s="95"/>
      <c r="E174" s="95"/>
      <c r="F174" s="95"/>
      <c r="G174" s="95"/>
      <c r="H174" s="95"/>
    </row>
    <row r="175" spans="1:8">
      <c r="A175" s="35" t="s">
        <v>216</v>
      </c>
      <c r="B175" s="45">
        <v>650</v>
      </c>
      <c r="C175" s="46" t="s">
        <v>217</v>
      </c>
      <c r="D175" s="95"/>
      <c r="E175" s="95"/>
      <c r="F175" s="95"/>
      <c r="G175" s="95"/>
      <c r="H175" s="95"/>
    </row>
    <row r="176" spans="1:8">
      <c r="A176" s="33" t="s">
        <v>218</v>
      </c>
      <c r="B176" s="23">
        <v>700</v>
      </c>
      <c r="C176" s="34" t="s">
        <v>219</v>
      </c>
      <c r="D176" s="89"/>
      <c r="E176" s="89"/>
      <c r="F176" s="89"/>
      <c r="G176" s="89"/>
      <c r="H176" s="89"/>
    </row>
    <row r="177" spans="1:8" ht="15.75" customHeight="1">
      <c r="A177" s="35" t="s">
        <v>220</v>
      </c>
      <c r="B177" s="28">
        <v>710</v>
      </c>
      <c r="C177" s="30" t="s">
        <v>221</v>
      </c>
      <c r="D177" s="89"/>
      <c r="E177" s="89"/>
      <c r="F177" s="89"/>
      <c r="G177" s="89"/>
      <c r="H177" s="89"/>
    </row>
    <row r="178" spans="1:8">
      <c r="A178" s="33" t="s">
        <v>222</v>
      </c>
      <c r="B178" s="23">
        <v>800</v>
      </c>
      <c r="C178" s="34" t="s">
        <v>223</v>
      </c>
      <c r="D178" s="89"/>
      <c r="E178" s="89"/>
      <c r="F178" s="89"/>
      <c r="G178" s="89"/>
      <c r="H178" s="89"/>
    </row>
    <row r="179" spans="1:8" ht="16.5" customHeight="1">
      <c r="A179" s="47" t="s">
        <v>224</v>
      </c>
      <c r="B179" s="39">
        <v>810</v>
      </c>
      <c r="C179" s="48" t="s">
        <v>225</v>
      </c>
      <c r="D179" s="96"/>
      <c r="E179" s="96"/>
      <c r="F179" s="96"/>
      <c r="G179" s="96"/>
      <c r="H179" s="96"/>
    </row>
    <row r="182" spans="1:8">
      <c r="A182" s="1" t="s">
        <v>307</v>
      </c>
    </row>
    <row r="183" spans="1:8">
      <c r="A183" s="1" t="s">
        <v>226</v>
      </c>
    </row>
    <row r="185" spans="1:8">
      <c r="A185" s="1" t="s">
        <v>308</v>
      </c>
    </row>
    <row r="186" spans="1:8">
      <c r="A186" s="1" t="s">
        <v>227</v>
      </c>
    </row>
    <row r="191" spans="1:8">
      <c r="A191" s="56"/>
    </row>
  </sheetData>
  <mergeCells count="7">
    <mergeCell ref="D26:D27"/>
    <mergeCell ref="A8:H8"/>
    <mergeCell ref="A9:H9"/>
    <mergeCell ref="A26:A27"/>
    <mergeCell ref="B26:B27"/>
    <mergeCell ref="C26:C27"/>
    <mergeCell ref="E26:H26"/>
  </mergeCells>
  <phoneticPr fontId="1" type="noConversion"/>
  <printOptions horizontalCentered="1"/>
  <pageMargins left="0.48" right="0.37" top="0.59055118110236227" bottom="0.82" header="0.51181102362204722" footer="0.51181102362204722"/>
  <pageSetup paperSize="9"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IV191"/>
  <sheetViews>
    <sheetView showGridLines="0" zoomScale="75" workbookViewId="0">
      <selection activeCell="I10" sqref="I10"/>
    </sheetView>
  </sheetViews>
  <sheetFormatPr defaultRowHeight="15.75"/>
  <cols>
    <col min="1" max="1" width="69.42578125" style="1" customWidth="1"/>
    <col min="2" max="2" width="7.7109375" style="1" customWidth="1"/>
    <col min="3" max="3" width="7.85546875" style="2" customWidth="1"/>
    <col min="4" max="4" width="16.85546875" style="1" customWidth="1"/>
    <col min="5" max="8" width="18" style="1" customWidth="1"/>
    <col min="9" max="16384" width="9.140625" style="4"/>
  </cols>
  <sheetData>
    <row r="1" spans="1:8">
      <c r="A1" s="1" t="s">
        <v>0</v>
      </c>
      <c r="F1" s="3"/>
    </row>
    <row r="2" spans="1:8">
      <c r="A2" s="1" t="s">
        <v>1</v>
      </c>
    </row>
    <row r="3" spans="1:8">
      <c r="A3" s="5" t="s">
        <v>301</v>
      </c>
      <c r="B3" s="5"/>
      <c r="C3" s="6"/>
      <c r="D3" s="5"/>
    </row>
    <row r="4" spans="1:8">
      <c r="A4" s="7" t="s">
        <v>330</v>
      </c>
      <c r="B4" s="7"/>
      <c r="C4" s="8"/>
      <c r="D4" s="7"/>
    </row>
    <row r="5" spans="1:8">
      <c r="A5" s="1" t="s">
        <v>2</v>
      </c>
    </row>
    <row r="6" spans="1:8">
      <c r="A6" s="1" t="s">
        <v>3</v>
      </c>
    </row>
    <row r="8" spans="1:8" ht="18.75">
      <c r="A8" s="122" t="s">
        <v>297</v>
      </c>
      <c r="B8" s="122"/>
      <c r="C8" s="122"/>
      <c r="D8" s="122"/>
      <c r="E8" s="122"/>
      <c r="F8" s="122"/>
      <c r="G8" s="122"/>
      <c r="H8" s="122"/>
    </row>
    <row r="9" spans="1:8" ht="18.75">
      <c r="A9" s="122" t="s">
        <v>357</v>
      </c>
      <c r="B9" s="122"/>
      <c r="C9" s="122"/>
      <c r="D9" s="122"/>
      <c r="E9" s="122"/>
      <c r="F9" s="122"/>
      <c r="G9" s="122"/>
      <c r="H9" s="122"/>
    </row>
    <row r="10" spans="1:8">
      <c r="H10" s="9" t="s">
        <v>4</v>
      </c>
    </row>
    <row r="12" spans="1:8">
      <c r="G12" s="10" t="s">
        <v>5</v>
      </c>
      <c r="H12" s="11"/>
    </row>
    <row r="13" spans="1:8">
      <c r="G13" s="10" t="s">
        <v>6</v>
      </c>
      <c r="H13" s="11"/>
    </row>
    <row r="14" spans="1:8">
      <c r="A14" s="1" t="s">
        <v>7</v>
      </c>
      <c r="B14" s="5" t="s">
        <v>241</v>
      </c>
      <c r="C14" s="6"/>
      <c r="D14" s="5"/>
      <c r="E14" s="5"/>
      <c r="F14" s="5"/>
      <c r="G14" s="10" t="s">
        <v>8</v>
      </c>
      <c r="H14" s="99">
        <v>1712005850</v>
      </c>
    </row>
    <row r="15" spans="1:8">
      <c r="B15" s="7" t="s">
        <v>305</v>
      </c>
      <c r="C15" s="8"/>
      <c r="D15" s="7"/>
      <c r="E15" s="7"/>
      <c r="F15" s="7"/>
      <c r="G15" s="10"/>
      <c r="H15" s="11"/>
    </row>
    <row r="16" spans="1:8">
      <c r="A16" s="1" t="s">
        <v>9</v>
      </c>
      <c r="B16" s="7"/>
      <c r="C16" s="8"/>
      <c r="D16" s="7"/>
      <c r="E16" s="7"/>
      <c r="F16" s="7"/>
      <c r="G16" s="10" t="s">
        <v>10</v>
      </c>
      <c r="H16" s="11"/>
    </row>
    <row r="17" spans="1:8">
      <c r="B17" s="7"/>
      <c r="C17" s="8"/>
      <c r="D17" s="7"/>
      <c r="E17" s="7"/>
      <c r="F17" s="7"/>
      <c r="G17" s="10"/>
      <c r="H17" s="11"/>
    </row>
    <row r="18" spans="1:8">
      <c r="A18" s="1" t="s">
        <v>11</v>
      </c>
      <c r="B18" s="69" t="s">
        <v>249</v>
      </c>
      <c r="C18" s="8"/>
      <c r="D18" s="7"/>
      <c r="E18" s="7"/>
      <c r="F18" s="7"/>
      <c r="G18" s="10" t="s">
        <v>12</v>
      </c>
      <c r="H18" s="103" t="s">
        <v>249</v>
      </c>
    </row>
    <row r="19" spans="1:8">
      <c r="B19" s="69"/>
      <c r="C19" s="8"/>
      <c r="D19" s="7"/>
      <c r="E19" s="7"/>
      <c r="F19" s="7"/>
      <c r="G19" s="10"/>
      <c r="H19" s="103"/>
    </row>
    <row r="20" spans="1:8">
      <c r="A20" s="1" t="s">
        <v>13</v>
      </c>
      <c r="B20" s="69" t="s">
        <v>250</v>
      </c>
      <c r="C20" s="8"/>
      <c r="D20" s="7"/>
      <c r="E20" s="7"/>
      <c r="F20" s="7"/>
      <c r="G20" s="10" t="s">
        <v>14</v>
      </c>
      <c r="H20" s="103" t="s">
        <v>250</v>
      </c>
    </row>
    <row r="21" spans="1:8">
      <c r="B21" s="69"/>
      <c r="C21" s="8"/>
      <c r="D21" s="7"/>
      <c r="E21" s="7"/>
      <c r="F21" s="7"/>
      <c r="G21" s="10"/>
      <c r="H21" s="103"/>
    </row>
    <row r="22" spans="1:8">
      <c r="A22" s="1" t="s">
        <v>15</v>
      </c>
      <c r="B22" s="69" t="s">
        <v>233</v>
      </c>
      <c r="C22" s="8"/>
      <c r="D22" s="7"/>
      <c r="E22" s="7"/>
      <c r="F22" s="7"/>
      <c r="G22" s="10" t="s">
        <v>16</v>
      </c>
      <c r="H22" s="103" t="s">
        <v>233</v>
      </c>
    </row>
    <row r="23" spans="1:8">
      <c r="B23" s="69"/>
      <c r="C23" s="8"/>
      <c r="D23" s="7"/>
      <c r="E23" s="7"/>
      <c r="F23" s="7"/>
      <c r="G23" s="10"/>
      <c r="H23" s="11"/>
    </row>
    <row r="24" spans="1:8">
      <c r="B24" s="4"/>
      <c r="C24" s="12"/>
      <c r="D24" s="4"/>
      <c r="E24" s="4"/>
      <c r="F24" s="4"/>
      <c r="G24" s="10"/>
      <c r="H24" s="11"/>
    </row>
    <row r="25" spans="1:8">
      <c r="A25" s="13" t="s">
        <v>17</v>
      </c>
      <c r="G25" s="4"/>
      <c r="H25" s="4"/>
    </row>
    <row r="26" spans="1:8" s="14" customFormat="1" ht="21.75" customHeight="1">
      <c r="A26" s="123" t="s">
        <v>18</v>
      </c>
      <c r="B26" s="123" t="s">
        <v>19</v>
      </c>
      <c r="C26" s="125" t="s">
        <v>20</v>
      </c>
      <c r="D26" s="120" t="s">
        <v>21</v>
      </c>
      <c r="E26" s="127" t="s">
        <v>22</v>
      </c>
      <c r="F26" s="128"/>
      <c r="G26" s="128"/>
      <c r="H26" s="129"/>
    </row>
    <row r="27" spans="1:8" s="14" customFormat="1" ht="15" customHeight="1">
      <c r="A27" s="124"/>
      <c r="B27" s="124"/>
      <c r="C27" s="126"/>
      <c r="D27" s="121"/>
      <c r="E27" s="15" t="s">
        <v>23</v>
      </c>
      <c r="F27" s="15" t="s">
        <v>24</v>
      </c>
      <c r="G27" s="15" t="s">
        <v>25</v>
      </c>
      <c r="H27" s="15" t="s">
        <v>26</v>
      </c>
    </row>
    <row r="28" spans="1:8" s="14" customFormat="1" ht="12.75" customHeight="1">
      <c r="A28" s="16">
        <v>1</v>
      </c>
      <c r="B28" s="16">
        <v>2</v>
      </c>
      <c r="C28" s="17">
        <v>3</v>
      </c>
      <c r="D28" s="16">
        <v>4</v>
      </c>
      <c r="E28" s="16">
        <v>5</v>
      </c>
      <c r="F28" s="16">
        <v>6</v>
      </c>
      <c r="G28" s="16">
        <v>7</v>
      </c>
      <c r="H28" s="17" t="s">
        <v>27</v>
      </c>
    </row>
    <row r="29" spans="1:8" hidden="1">
      <c r="A29" s="18" t="s">
        <v>228</v>
      </c>
      <c r="B29" s="18"/>
      <c r="C29" s="19" t="s">
        <v>29</v>
      </c>
      <c r="D29" s="82">
        <f>D33</f>
        <v>0</v>
      </c>
      <c r="E29" s="82">
        <f>E33</f>
        <v>0</v>
      </c>
      <c r="F29" s="82">
        <f>F33</f>
        <v>0</v>
      </c>
      <c r="G29" s="82">
        <f>G33</f>
        <v>0</v>
      </c>
      <c r="H29" s="82">
        <f>H33</f>
        <v>0</v>
      </c>
    </row>
    <row r="30" spans="1:8" s="24" customFormat="1" hidden="1">
      <c r="A30" s="20" t="s">
        <v>30</v>
      </c>
      <c r="B30" s="21">
        <v>100</v>
      </c>
      <c r="C30" s="57" t="s">
        <v>31</v>
      </c>
      <c r="D30" s="83"/>
      <c r="E30" s="83"/>
      <c r="F30" s="83"/>
      <c r="G30" s="83"/>
      <c r="H30" s="83"/>
    </row>
    <row r="31" spans="1:8" hidden="1">
      <c r="A31" s="25" t="s">
        <v>32</v>
      </c>
      <c r="B31" s="26">
        <v>110</v>
      </c>
      <c r="C31" s="27" t="s">
        <v>33</v>
      </c>
      <c r="D31" s="82"/>
      <c r="E31" s="62"/>
      <c r="F31" s="62"/>
      <c r="G31" s="62"/>
      <c r="H31" s="62"/>
    </row>
    <row r="32" spans="1:8" hidden="1">
      <c r="A32" s="25" t="s">
        <v>34</v>
      </c>
      <c r="B32" s="26">
        <v>120</v>
      </c>
      <c r="C32" s="27" t="s">
        <v>35</v>
      </c>
      <c r="D32" s="82"/>
      <c r="E32" s="62"/>
      <c r="F32" s="62"/>
      <c r="G32" s="62"/>
      <c r="H32" s="62"/>
    </row>
    <row r="33" spans="1:256" hidden="1">
      <c r="A33" s="25" t="s">
        <v>36</v>
      </c>
      <c r="B33" s="26">
        <v>130</v>
      </c>
      <c r="C33" s="27" t="s">
        <v>37</v>
      </c>
      <c r="D33" s="82"/>
      <c r="E33" s="62"/>
      <c r="F33" s="62"/>
      <c r="G33" s="62"/>
      <c r="H33" s="62"/>
    </row>
    <row r="34" spans="1:256" hidden="1">
      <c r="A34" s="25" t="s">
        <v>38</v>
      </c>
      <c r="B34" s="26">
        <v>140</v>
      </c>
      <c r="C34" s="27" t="s">
        <v>39</v>
      </c>
      <c r="D34" s="82"/>
      <c r="E34" s="62"/>
      <c r="F34" s="62"/>
      <c r="G34" s="62"/>
      <c r="H34" s="62"/>
    </row>
    <row r="35" spans="1:256" hidden="1">
      <c r="A35" s="25" t="s">
        <v>40</v>
      </c>
      <c r="B35" s="26">
        <v>150</v>
      </c>
      <c r="C35" s="27" t="s">
        <v>41</v>
      </c>
      <c r="D35" s="82"/>
      <c r="E35" s="82"/>
      <c r="F35" s="82"/>
      <c r="G35" s="82"/>
      <c r="H35" s="82"/>
    </row>
    <row r="36" spans="1:256" s="32" customFormat="1" ht="30" hidden="1">
      <c r="A36" s="29" t="s">
        <v>42</v>
      </c>
      <c r="B36" s="26">
        <v>151</v>
      </c>
      <c r="C36" s="27">
        <v>15100</v>
      </c>
      <c r="D36" s="84"/>
      <c r="E36" s="62"/>
      <c r="F36" s="85"/>
      <c r="G36" s="86"/>
      <c r="H36" s="62"/>
      <c r="I36" s="12"/>
      <c r="J36" s="31"/>
      <c r="K36" s="4"/>
      <c r="L36" s="12"/>
      <c r="M36" s="31"/>
      <c r="N36" s="4"/>
      <c r="O36" s="12"/>
      <c r="P36" s="31"/>
      <c r="Q36" s="4"/>
      <c r="R36" s="12"/>
      <c r="S36" s="31"/>
      <c r="T36" s="4"/>
      <c r="U36" s="12"/>
      <c r="V36" s="31"/>
      <c r="W36" s="4"/>
      <c r="X36" s="12"/>
      <c r="Y36" s="31"/>
      <c r="Z36" s="4"/>
      <c r="AA36" s="12"/>
      <c r="AB36" s="31"/>
      <c r="AC36" s="4"/>
      <c r="AD36" s="12"/>
      <c r="AE36" s="31"/>
      <c r="AF36" s="4"/>
      <c r="AG36" s="12"/>
      <c r="AH36" s="31"/>
      <c r="AI36" s="4"/>
      <c r="AJ36" s="12"/>
      <c r="AK36" s="31"/>
      <c r="AL36" s="4"/>
      <c r="AM36" s="12"/>
      <c r="AN36" s="31"/>
      <c r="AO36" s="4"/>
      <c r="AP36" s="12"/>
      <c r="AQ36" s="31"/>
      <c r="AR36" s="4"/>
      <c r="AS36" s="12"/>
      <c r="AT36" s="31"/>
      <c r="AU36" s="4"/>
      <c r="AV36" s="12"/>
      <c r="AW36" s="31"/>
      <c r="AX36" s="4"/>
      <c r="AY36" s="12"/>
      <c r="AZ36" s="31"/>
      <c r="BA36" s="4"/>
      <c r="BB36" s="12"/>
      <c r="BC36" s="31"/>
      <c r="BD36" s="4"/>
      <c r="BE36" s="12"/>
      <c r="BF36" s="31"/>
      <c r="BG36" s="4"/>
      <c r="BH36" s="12"/>
      <c r="BI36" s="31"/>
      <c r="BJ36" s="4"/>
      <c r="BK36" s="12"/>
      <c r="BL36" s="31"/>
      <c r="BM36" s="4"/>
      <c r="BN36" s="12"/>
      <c r="BO36" s="31"/>
      <c r="BP36" s="4"/>
      <c r="BQ36" s="12"/>
      <c r="BR36" s="31"/>
      <c r="BS36" s="4"/>
      <c r="BT36" s="12"/>
      <c r="BU36" s="31"/>
      <c r="BV36" s="4"/>
      <c r="BW36" s="12"/>
      <c r="BX36" s="31"/>
      <c r="BY36" s="4"/>
      <c r="BZ36" s="12"/>
      <c r="CA36" s="31"/>
      <c r="CB36" s="4"/>
      <c r="CC36" s="12"/>
      <c r="CD36" s="31"/>
      <c r="CE36" s="4"/>
      <c r="CF36" s="12"/>
      <c r="CG36" s="31"/>
      <c r="CH36" s="4"/>
      <c r="CI36" s="12"/>
      <c r="CJ36" s="31"/>
      <c r="CK36" s="4"/>
      <c r="CL36" s="12"/>
      <c r="CM36" s="31"/>
      <c r="CN36" s="4"/>
      <c r="CO36" s="12"/>
      <c r="CP36" s="31"/>
      <c r="CQ36" s="4"/>
      <c r="CR36" s="12"/>
      <c r="CS36" s="31"/>
      <c r="CT36" s="4"/>
      <c r="CU36" s="12"/>
      <c r="CV36" s="31"/>
      <c r="CW36" s="4"/>
      <c r="CX36" s="12"/>
      <c r="CY36" s="31"/>
      <c r="CZ36" s="4"/>
      <c r="DA36" s="12"/>
      <c r="DB36" s="31"/>
      <c r="DC36" s="4"/>
      <c r="DD36" s="12"/>
      <c r="DE36" s="31"/>
      <c r="DF36" s="4"/>
      <c r="DG36" s="12"/>
      <c r="DH36" s="31"/>
      <c r="DI36" s="4"/>
      <c r="DJ36" s="12"/>
      <c r="DK36" s="31"/>
      <c r="DL36" s="4"/>
      <c r="DM36" s="12"/>
      <c r="DN36" s="31"/>
      <c r="DO36" s="4"/>
      <c r="DP36" s="12"/>
      <c r="DQ36" s="31"/>
      <c r="DR36" s="4"/>
      <c r="DS36" s="12"/>
      <c r="DT36" s="31"/>
      <c r="DU36" s="4"/>
      <c r="DV36" s="12"/>
      <c r="DW36" s="31"/>
      <c r="DX36" s="4"/>
      <c r="DY36" s="12"/>
      <c r="DZ36" s="31"/>
      <c r="EA36" s="4"/>
      <c r="EB36" s="12"/>
      <c r="EC36" s="31"/>
      <c r="ED36" s="4"/>
      <c r="EE36" s="12"/>
      <c r="EF36" s="31"/>
      <c r="EG36" s="4"/>
      <c r="EH36" s="12"/>
      <c r="EI36" s="31"/>
      <c r="EJ36" s="4"/>
      <c r="EK36" s="12"/>
      <c r="EL36" s="31"/>
      <c r="EM36" s="4"/>
      <c r="EN36" s="12"/>
      <c r="EO36" s="31"/>
      <c r="EP36" s="4"/>
      <c r="EQ36" s="12"/>
      <c r="ER36" s="31"/>
      <c r="ES36" s="4"/>
      <c r="ET36" s="12"/>
      <c r="EU36" s="31"/>
      <c r="EV36" s="4"/>
      <c r="EW36" s="12"/>
      <c r="EX36" s="31"/>
      <c r="EY36" s="4"/>
      <c r="EZ36" s="12"/>
      <c r="FA36" s="31"/>
      <c r="FB36" s="4"/>
      <c r="FC36" s="12"/>
      <c r="FD36" s="31"/>
      <c r="FE36" s="4"/>
      <c r="FF36" s="12"/>
      <c r="FG36" s="31"/>
      <c r="FH36" s="4"/>
      <c r="FI36" s="12"/>
      <c r="FJ36" s="31"/>
      <c r="FK36" s="4"/>
      <c r="FL36" s="12"/>
      <c r="FM36" s="31"/>
      <c r="FN36" s="4"/>
      <c r="FO36" s="12"/>
      <c r="FP36" s="31"/>
      <c r="FQ36" s="4"/>
      <c r="FR36" s="12"/>
      <c r="FS36" s="31"/>
      <c r="FT36" s="4"/>
      <c r="FU36" s="12"/>
      <c r="FV36" s="31"/>
      <c r="FW36" s="4"/>
      <c r="FX36" s="12"/>
      <c r="FY36" s="31"/>
      <c r="FZ36" s="4"/>
      <c r="GA36" s="12"/>
      <c r="GB36" s="31"/>
      <c r="GC36" s="4"/>
      <c r="GD36" s="12"/>
      <c r="GE36" s="31"/>
      <c r="GF36" s="4"/>
      <c r="GG36" s="12"/>
      <c r="GH36" s="31"/>
      <c r="GI36" s="4"/>
      <c r="GJ36" s="12"/>
      <c r="GK36" s="31"/>
      <c r="GL36" s="4"/>
      <c r="GM36" s="12"/>
      <c r="GN36" s="31"/>
      <c r="GO36" s="4"/>
      <c r="GP36" s="12"/>
      <c r="GQ36" s="31"/>
      <c r="GR36" s="4"/>
      <c r="GS36" s="12"/>
      <c r="GT36" s="31"/>
      <c r="GU36" s="4"/>
      <c r="GV36" s="12"/>
      <c r="GW36" s="31"/>
      <c r="GX36" s="4"/>
      <c r="GY36" s="12"/>
      <c r="GZ36" s="31"/>
      <c r="HA36" s="4"/>
      <c r="HB36" s="12"/>
      <c r="HC36" s="31"/>
      <c r="HD36" s="4"/>
      <c r="HE36" s="12"/>
      <c r="HF36" s="31"/>
      <c r="HG36" s="4"/>
      <c r="HH36" s="12"/>
      <c r="HI36" s="31"/>
      <c r="HJ36" s="4"/>
      <c r="HK36" s="12"/>
      <c r="HL36" s="31"/>
      <c r="HM36" s="4"/>
      <c r="HN36" s="12"/>
      <c r="HO36" s="31"/>
      <c r="HP36" s="4"/>
      <c r="HQ36" s="12"/>
      <c r="HR36" s="31"/>
      <c r="HS36" s="4"/>
      <c r="HT36" s="12"/>
      <c r="HU36" s="31"/>
      <c r="HV36" s="4"/>
      <c r="HW36" s="12"/>
      <c r="HX36" s="31"/>
      <c r="HY36" s="4"/>
      <c r="HZ36" s="12"/>
      <c r="IA36" s="31"/>
      <c r="IB36" s="4"/>
      <c r="IC36" s="12"/>
      <c r="ID36" s="31"/>
      <c r="IE36" s="4"/>
      <c r="IF36" s="12"/>
      <c r="IG36" s="31"/>
      <c r="IH36" s="4"/>
      <c r="II36" s="12"/>
      <c r="IJ36" s="31"/>
      <c r="IK36" s="4"/>
      <c r="IL36" s="12"/>
      <c r="IM36" s="31"/>
      <c r="IN36" s="4"/>
      <c r="IO36" s="12"/>
      <c r="IP36" s="31"/>
      <c r="IQ36" s="4"/>
      <c r="IR36" s="12"/>
      <c r="IS36" s="31"/>
      <c r="IT36" s="4"/>
      <c r="IU36" s="12"/>
      <c r="IV36" s="31"/>
    </row>
    <row r="37" spans="1:256" s="32" customFormat="1" ht="30" hidden="1">
      <c r="A37" s="29" t="s">
        <v>43</v>
      </c>
      <c r="B37" s="26">
        <v>152</v>
      </c>
      <c r="C37" s="27">
        <v>15200</v>
      </c>
      <c r="D37" s="84"/>
      <c r="E37" s="62"/>
      <c r="F37" s="85"/>
      <c r="G37" s="86"/>
      <c r="H37" s="62"/>
      <c r="I37" s="12"/>
      <c r="J37" s="31"/>
      <c r="K37" s="4"/>
      <c r="L37" s="12"/>
      <c r="M37" s="31"/>
      <c r="N37" s="4"/>
      <c r="O37" s="12"/>
      <c r="P37" s="31"/>
      <c r="Q37" s="4"/>
      <c r="R37" s="12"/>
      <c r="S37" s="31"/>
      <c r="T37" s="4"/>
      <c r="U37" s="12"/>
      <c r="V37" s="31"/>
      <c r="W37" s="4"/>
      <c r="X37" s="12"/>
      <c r="Y37" s="31"/>
      <c r="Z37" s="4"/>
      <c r="AA37" s="12"/>
      <c r="AB37" s="31"/>
      <c r="AC37" s="4"/>
      <c r="AD37" s="12"/>
      <c r="AE37" s="31"/>
      <c r="AF37" s="4"/>
      <c r="AG37" s="12"/>
      <c r="AH37" s="31"/>
      <c r="AI37" s="4"/>
      <c r="AJ37" s="12"/>
      <c r="AK37" s="31"/>
      <c r="AL37" s="4"/>
      <c r="AM37" s="12"/>
      <c r="AN37" s="31"/>
      <c r="AO37" s="4"/>
      <c r="AP37" s="12"/>
      <c r="AQ37" s="31"/>
      <c r="AR37" s="4"/>
      <c r="AS37" s="12"/>
      <c r="AT37" s="31"/>
      <c r="AU37" s="4"/>
      <c r="AV37" s="12"/>
      <c r="AW37" s="31"/>
      <c r="AX37" s="4"/>
      <c r="AY37" s="12"/>
      <c r="AZ37" s="31"/>
      <c r="BA37" s="4"/>
      <c r="BB37" s="12"/>
      <c r="BC37" s="31"/>
      <c r="BD37" s="4"/>
      <c r="BE37" s="12"/>
      <c r="BF37" s="31"/>
      <c r="BG37" s="4"/>
      <c r="BH37" s="12"/>
      <c r="BI37" s="31"/>
      <c r="BJ37" s="4"/>
      <c r="BK37" s="12"/>
      <c r="BL37" s="31"/>
      <c r="BM37" s="4"/>
      <c r="BN37" s="12"/>
      <c r="BO37" s="31"/>
      <c r="BP37" s="4"/>
      <c r="BQ37" s="12"/>
      <c r="BR37" s="31"/>
      <c r="BS37" s="4"/>
      <c r="BT37" s="12"/>
      <c r="BU37" s="31"/>
      <c r="BV37" s="4"/>
      <c r="BW37" s="12"/>
      <c r="BX37" s="31"/>
      <c r="BY37" s="4"/>
      <c r="BZ37" s="12"/>
      <c r="CA37" s="31"/>
      <c r="CB37" s="4"/>
      <c r="CC37" s="12"/>
      <c r="CD37" s="31"/>
      <c r="CE37" s="4"/>
      <c r="CF37" s="12"/>
      <c r="CG37" s="31"/>
      <c r="CH37" s="4"/>
      <c r="CI37" s="12"/>
      <c r="CJ37" s="31"/>
      <c r="CK37" s="4"/>
      <c r="CL37" s="12"/>
      <c r="CM37" s="31"/>
      <c r="CN37" s="4"/>
      <c r="CO37" s="12"/>
      <c r="CP37" s="31"/>
      <c r="CQ37" s="4"/>
      <c r="CR37" s="12"/>
      <c r="CS37" s="31"/>
      <c r="CT37" s="4"/>
      <c r="CU37" s="12"/>
      <c r="CV37" s="31"/>
      <c r="CW37" s="4"/>
      <c r="CX37" s="12"/>
      <c r="CY37" s="31"/>
      <c r="CZ37" s="4"/>
      <c r="DA37" s="12"/>
      <c r="DB37" s="31"/>
      <c r="DC37" s="4"/>
      <c r="DD37" s="12"/>
      <c r="DE37" s="31"/>
      <c r="DF37" s="4"/>
      <c r="DG37" s="12"/>
      <c r="DH37" s="31"/>
      <c r="DI37" s="4"/>
      <c r="DJ37" s="12"/>
      <c r="DK37" s="31"/>
      <c r="DL37" s="4"/>
      <c r="DM37" s="12"/>
      <c r="DN37" s="31"/>
      <c r="DO37" s="4"/>
      <c r="DP37" s="12"/>
      <c r="DQ37" s="31"/>
      <c r="DR37" s="4"/>
      <c r="DS37" s="12"/>
      <c r="DT37" s="31"/>
      <c r="DU37" s="4"/>
      <c r="DV37" s="12"/>
      <c r="DW37" s="31"/>
      <c r="DX37" s="4"/>
      <c r="DY37" s="12"/>
      <c r="DZ37" s="31"/>
      <c r="EA37" s="4"/>
      <c r="EB37" s="12"/>
      <c r="EC37" s="31"/>
      <c r="ED37" s="4"/>
      <c r="EE37" s="12"/>
      <c r="EF37" s="31"/>
      <c r="EG37" s="4"/>
      <c r="EH37" s="12"/>
      <c r="EI37" s="31"/>
      <c r="EJ37" s="4"/>
      <c r="EK37" s="12"/>
      <c r="EL37" s="31"/>
      <c r="EM37" s="4"/>
      <c r="EN37" s="12"/>
      <c r="EO37" s="31"/>
      <c r="EP37" s="4"/>
      <c r="EQ37" s="12"/>
      <c r="ER37" s="31"/>
      <c r="ES37" s="4"/>
      <c r="ET37" s="12"/>
      <c r="EU37" s="31"/>
      <c r="EV37" s="4"/>
      <c r="EW37" s="12"/>
      <c r="EX37" s="31"/>
      <c r="EY37" s="4"/>
      <c r="EZ37" s="12"/>
      <c r="FA37" s="31"/>
      <c r="FB37" s="4"/>
      <c r="FC37" s="12"/>
      <c r="FD37" s="31"/>
      <c r="FE37" s="4"/>
      <c r="FF37" s="12"/>
      <c r="FG37" s="31"/>
      <c r="FH37" s="4"/>
      <c r="FI37" s="12"/>
      <c r="FJ37" s="31"/>
      <c r="FK37" s="4"/>
      <c r="FL37" s="12"/>
      <c r="FM37" s="31"/>
      <c r="FN37" s="4"/>
      <c r="FO37" s="12"/>
      <c r="FP37" s="31"/>
      <c r="FQ37" s="4"/>
      <c r="FR37" s="12"/>
      <c r="FS37" s="31"/>
      <c r="FT37" s="4"/>
      <c r="FU37" s="12"/>
      <c r="FV37" s="31"/>
      <c r="FW37" s="4"/>
      <c r="FX37" s="12"/>
      <c r="FY37" s="31"/>
      <c r="FZ37" s="4"/>
      <c r="GA37" s="12"/>
      <c r="GB37" s="31"/>
      <c r="GC37" s="4"/>
      <c r="GD37" s="12"/>
      <c r="GE37" s="31"/>
      <c r="GF37" s="4"/>
      <c r="GG37" s="12"/>
      <c r="GH37" s="31"/>
      <c r="GI37" s="4"/>
      <c r="GJ37" s="12"/>
      <c r="GK37" s="31"/>
      <c r="GL37" s="4"/>
      <c r="GM37" s="12"/>
      <c r="GN37" s="31"/>
      <c r="GO37" s="4"/>
      <c r="GP37" s="12"/>
      <c r="GQ37" s="31"/>
      <c r="GR37" s="4"/>
      <c r="GS37" s="12"/>
      <c r="GT37" s="31"/>
      <c r="GU37" s="4"/>
      <c r="GV37" s="12"/>
      <c r="GW37" s="31"/>
      <c r="GX37" s="4"/>
      <c r="GY37" s="12"/>
      <c r="GZ37" s="31"/>
      <c r="HA37" s="4"/>
      <c r="HB37" s="12"/>
      <c r="HC37" s="31"/>
      <c r="HD37" s="4"/>
      <c r="HE37" s="12"/>
      <c r="HF37" s="31"/>
      <c r="HG37" s="4"/>
      <c r="HH37" s="12"/>
      <c r="HI37" s="31"/>
      <c r="HJ37" s="4"/>
      <c r="HK37" s="12"/>
      <c r="HL37" s="31"/>
      <c r="HM37" s="4"/>
      <c r="HN37" s="12"/>
      <c r="HO37" s="31"/>
      <c r="HP37" s="4"/>
      <c r="HQ37" s="12"/>
      <c r="HR37" s="31"/>
      <c r="HS37" s="4"/>
      <c r="HT37" s="12"/>
      <c r="HU37" s="31"/>
      <c r="HV37" s="4"/>
      <c r="HW37" s="12"/>
      <c r="HX37" s="31"/>
      <c r="HY37" s="4"/>
      <c r="HZ37" s="12"/>
      <c r="IA37" s="31"/>
      <c r="IB37" s="4"/>
      <c r="IC37" s="12"/>
      <c r="ID37" s="31"/>
      <c r="IE37" s="4"/>
      <c r="IF37" s="12"/>
      <c r="IG37" s="31"/>
      <c r="IH37" s="4"/>
      <c r="II37" s="12"/>
      <c r="IJ37" s="31"/>
      <c r="IK37" s="4"/>
      <c r="IL37" s="12"/>
      <c r="IM37" s="31"/>
      <c r="IN37" s="4"/>
      <c r="IO37" s="12"/>
      <c r="IP37" s="31"/>
      <c r="IQ37" s="4"/>
      <c r="IR37" s="12"/>
      <c r="IS37" s="31"/>
      <c r="IT37" s="4"/>
      <c r="IU37" s="12"/>
      <c r="IV37" s="31"/>
    </row>
    <row r="38" spans="1:256" s="32" customFormat="1" hidden="1">
      <c r="A38" s="29" t="s">
        <v>44</v>
      </c>
      <c r="B38" s="26">
        <v>153</v>
      </c>
      <c r="C38" s="27">
        <v>15300</v>
      </c>
      <c r="D38" s="84"/>
      <c r="E38" s="62"/>
      <c r="F38" s="85"/>
      <c r="G38" s="86"/>
      <c r="H38" s="62"/>
      <c r="I38" s="12"/>
      <c r="J38" s="31"/>
      <c r="K38" s="4"/>
      <c r="L38" s="12"/>
      <c r="M38" s="31"/>
      <c r="N38" s="4"/>
      <c r="O38" s="12"/>
      <c r="P38" s="31"/>
      <c r="Q38" s="4"/>
      <c r="R38" s="12"/>
      <c r="S38" s="31"/>
      <c r="T38" s="4"/>
      <c r="U38" s="12"/>
      <c r="V38" s="31"/>
      <c r="W38" s="4"/>
      <c r="X38" s="12"/>
      <c r="Y38" s="31"/>
      <c r="Z38" s="4"/>
      <c r="AA38" s="12"/>
      <c r="AB38" s="31"/>
      <c r="AC38" s="4"/>
      <c r="AD38" s="12"/>
      <c r="AE38" s="31"/>
      <c r="AF38" s="4"/>
      <c r="AG38" s="12"/>
      <c r="AH38" s="31"/>
      <c r="AI38" s="4"/>
      <c r="AJ38" s="12"/>
      <c r="AK38" s="31"/>
      <c r="AL38" s="4"/>
      <c r="AM38" s="12"/>
      <c r="AN38" s="31"/>
      <c r="AO38" s="4"/>
      <c r="AP38" s="12"/>
      <c r="AQ38" s="31"/>
      <c r="AR38" s="4"/>
      <c r="AS38" s="12"/>
      <c r="AT38" s="31"/>
      <c r="AU38" s="4"/>
      <c r="AV38" s="12"/>
      <c r="AW38" s="31"/>
      <c r="AX38" s="4"/>
      <c r="AY38" s="12"/>
      <c r="AZ38" s="31"/>
      <c r="BA38" s="4"/>
      <c r="BB38" s="12"/>
      <c r="BC38" s="31"/>
      <c r="BD38" s="4"/>
      <c r="BE38" s="12"/>
      <c r="BF38" s="31"/>
      <c r="BG38" s="4"/>
      <c r="BH38" s="12"/>
      <c r="BI38" s="31"/>
      <c r="BJ38" s="4"/>
      <c r="BK38" s="12"/>
      <c r="BL38" s="31"/>
      <c r="BM38" s="4"/>
      <c r="BN38" s="12"/>
      <c r="BO38" s="31"/>
      <c r="BP38" s="4"/>
      <c r="BQ38" s="12"/>
      <c r="BR38" s="31"/>
      <c r="BS38" s="4"/>
      <c r="BT38" s="12"/>
      <c r="BU38" s="31"/>
      <c r="BV38" s="4"/>
      <c r="BW38" s="12"/>
      <c r="BX38" s="31"/>
      <c r="BY38" s="4"/>
      <c r="BZ38" s="12"/>
      <c r="CA38" s="31"/>
      <c r="CB38" s="4"/>
      <c r="CC38" s="12"/>
      <c r="CD38" s="31"/>
      <c r="CE38" s="4"/>
      <c r="CF38" s="12"/>
      <c r="CG38" s="31"/>
      <c r="CH38" s="4"/>
      <c r="CI38" s="12"/>
      <c r="CJ38" s="31"/>
      <c r="CK38" s="4"/>
      <c r="CL38" s="12"/>
      <c r="CM38" s="31"/>
      <c r="CN38" s="4"/>
      <c r="CO38" s="12"/>
      <c r="CP38" s="31"/>
      <c r="CQ38" s="4"/>
      <c r="CR38" s="12"/>
      <c r="CS38" s="31"/>
      <c r="CT38" s="4"/>
      <c r="CU38" s="12"/>
      <c r="CV38" s="31"/>
      <c r="CW38" s="4"/>
      <c r="CX38" s="12"/>
      <c r="CY38" s="31"/>
      <c r="CZ38" s="4"/>
      <c r="DA38" s="12"/>
      <c r="DB38" s="31"/>
      <c r="DC38" s="4"/>
      <c r="DD38" s="12"/>
      <c r="DE38" s="31"/>
      <c r="DF38" s="4"/>
      <c r="DG38" s="12"/>
      <c r="DH38" s="31"/>
      <c r="DI38" s="4"/>
      <c r="DJ38" s="12"/>
      <c r="DK38" s="31"/>
      <c r="DL38" s="4"/>
      <c r="DM38" s="12"/>
      <c r="DN38" s="31"/>
      <c r="DO38" s="4"/>
      <c r="DP38" s="12"/>
      <c r="DQ38" s="31"/>
      <c r="DR38" s="4"/>
      <c r="DS38" s="12"/>
      <c r="DT38" s="31"/>
      <c r="DU38" s="4"/>
      <c r="DV38" s="12"/>
      <c r="DW38" s="31"/>
      <c r="DX38" s="4"/>
      <c r="DY38" s="12"/>
      <c r="DZ38" s="31"/>
      <c r="EA38" s="4"/>
      <c r="EB38" s="12"/>
      <c r="EC38" s="31"/>
      <c r="ED38" s="4"/>
      <c r="EE38" s="12"/>
      <c r="EF38" s="31"/>
      <c r="EG38" s="4"/>
      <c r="EH38" s="12"/>
      <c r="EI38" s="31"/>
      <c r="EJ38" s="4"/>
      <c r="EK38" s="12"/>
      <c r="EL38" s="31"/>
      <c r="EM38" s="4"/>
      <c r="EN38" s="12"/>
      <c r="EO38" s="31"/>
      <c r="EP38" s="4"/>
      <c r="EQ38" s="12"/>
      <c r="ER38" s="31"/>
      <c r="ES38" s="4"/>
      <c r="ET38" s="12"/>
      <c r="EU38" s="31"/>
      <c r="EV38" s="4"/>
      <c r="EW38" s="12"/>
      <c r="EX38" s="31"/>
      <c r="EY38" s="4"/>
      <c r="EZ38" s="12"/>
      <c r="FA38" s="31"/>
      <c r="FB38" s="4"/>
      <c r="FC38" s="12"/>
      <c r="FD38" s="31"/>
      <c r="FE38" s="4"/>
      <c r="FF38" s="12"/>
      <c r="FG38" s="31"/>
      <c r="FH38" s="4"/>
      <c r="FI38" s="12"/>
      <c r="FJ38" s="31"/>
      <c r="FK38" s="4"/>
      <c r="FL38" s="12"/>
      <c r="FM38" s="31"/>
      <c r="FN38" s="4"/>
      <c r="FO38" s="12"/>
      <c r="FP38" s="31"/>
      <c r="FQ38" s="4"/>
      <c r="FR38" s="12"/>
      <c r="FS38" s="31"/>
      <c r="FT38" s="4"/>
      <c r="FU38" s="12"/>
      <c r="FV38" s="31"/>
      <c r="FW38" s="4"/>
      <c r="FX38" s="12"/>
      <c r="FY38" s="31"/>
      <c r="FZ38" s="4"/>
      <c r="GA38" s="12"/>
      <c r="GB38" s="31"/>
      <c r="GC38" s="4"/>
      <c r="GD38" s="12"/>
      <c r="GE38" s="31"/>
      <c r="GF38" s="4"/>
      <c r="GG38" s="12"/>
      <c r="GH38" s="31"/>
      <c r="GI38" s="4"/>
      <c r="GJ38" s="12"/>
      <c r="GK38" s="31"/>
      <c r="GL38" s="4"/>
      <c r="GM38" s="12"/>
      <c r="GN38" s="31"/>
      <c r="GO38" s="4"/>
      <c r="GP38" s="12"/>
      <c r="GQ38" s="31"/>
      <c r="GR38" s="4"/>
      <c r="GS38" s="12"/>
      <c r="GT38" s="31"/>
      <c r="GU38" s="4"/>
      <c r="GV38" s="12"/>
      <c r="GW38" s="31"/>
      <c r="GX38" s="4"/>
      <c r="GY38" s="12"/>
      <c r="GZ38" s="31"/>
      <c r="HA38" s="4"/>
      <c r="HB38" s="12"/>
      <c r="HC38" s="31"/>
      <c r="HD38" s="4"/>
      <c r="HE38" s="12"/>
      <c r="HF38" s="31"/>
      <c r="HG38" s="4"/>
      <c r="HH38" s="12"/>
      <c r="HI38" s="31"/>
      <c r="HJ38" s="4"/>
      <c r="HK38" s="12"/>
      <c r="HL38" s="31"/>
      <c r="HM38" s="4"/>
      <c r="HN38" s="12"/>
      <c r="HO38" s="31"/>
      <c r="HP38" s="4"/>
      <c r="HQ38" s="12"/>
      <c r="HR38" s="31"/>
      <c r="HS38" s="4"/>
      <c r="HT38" s="12"/>
      <c r="HU38" s="31"/>
      <c r="HV38" s="4"/>
      <c r="HW38" s="12"/>
      <c r="HX38" s="31"/>
      <c r="HY38" s="4"/>
      <c r="HZ38" s="12"/>
      <c r="IA38" s="31"/>
      <c r="IB38" s="4"/>
      <c r="IC38" s="12"/>
      <c r="ID38" s="31"/>
      <c r="IE38" s="4"/>
      <c r="IF38" s="12"/>
      <c r="IG38" s="31"/>
      <c r="IH38" s="4"/>
      <c r="II38" s="12"/>
      <c r="IJ38" s="31"/>
      <c r="IK38" s="4"/>
      <c r="IL38" s="12"/>
      <c r="IM38" s="31"/>
      <c r="IN38" s="4"/>
      <c r="IO38" s="12"/>
      <c r="IP38" s="31"/>
      <c r="IQ38" s="4"/>
      <c r="IR38" s="12"/>
      <c r="IS38" s="31"/>
      <c r="IT38" s="4"/>
      <c r="IU38" s="12"/>
      <c r="IV38" s="31"/>
    </row>
    <row r="39" spans="1:256" hidden="1">
      <c r="A39" s="25" t="s">
        <v>45</v>
      </c>
      <c r="B39" s="26">
        <v>160</v>
      </c>
      <c r="C39" s="27" t="s">
        <v>46</v>
      </c>
      <c r="D39" s="82"/>
      <c r="E39" s="62"/>
      <c r="F39" s="62"/>
      <c r="G39" s="62"/>
      <c r="H39" s="62"/>
    </row>
    <row r="40" spans="1:256" hidden="1">
      <c r="A40" s="25" t="s">
        <v>47</v>
      </c>
      <c r="B40" s="26">
        <v>170</v>
      </c>
      <c r="C40" s="27" t="s">
        <v>48</v>
      </c>
      <c r="D40" s="82"/>
      <c r="E40" s="82"/>
      <c r="F40" s="82"/>
      <c r="G40" s="82"/>
      <c r="H40" s="82"/>
    </row>
    <row r="41" spans="1:256" hidden="1">
      <c r="A41" s="29" t="s">
        <v>49</v>
      </c>
      <c r="B41" s="26">
        <v>171</v>
      </c>
      <c r="C41" s="27" t="s">
        <v>50</v>
      </c>
      <c r="D41" s="82"/>
      <c r="E41" s="62"/>
      <c r="F41" s="62"/>
      <c r="G41" s="62"/>
      <c r="H41" s="62"/>
    </row>
    <row r="42" spans="1:256" hidden="1">
      <c r="A42" s="29" t="s">
        <v>51</v>
      </c>
      <c r="B42" s="26">
        <v>172</v>
      </c>
      <c r="C42" s="27" t="s">
        <v>52</v>
      </c>
      <c r="D42" s="82"/>
      <c r="E42" s="62"/>
      <c r="F42" s="62"/>
      <c r="G42" s="62"/>
      <c r="H42" s="62"/>
    </row>
    <row r="43" spans="1:256" hidden="1">
      <c r="A43" s="29" t="s">
        <v>53</v>
      </c>
      <c r="B43" s="26">
        <v>173</v>
      </c>
      <c r="C43" s="27" t="s">
        <v>54</v>
      </c>
      <c r="D43" s="82"/>
      <c r="E43" s="62"/>
      <c r="F43" s="62"/>
      <c r="G43" s="62"/>
      <c r="H43" s="62"/>
    </row>
    <row r="44" spans="1:256" hidden="1">
      <c r="A44" s="25" t="s">
        <v>55</v>
      </c>
      <c r="B44" s="26">
        <v>180</v>
      </c>
      <c r="C44" s="27" t="s">
        <v>56</v>
      </c>
      <c r="D44" s="82"/>
      <c r="E44" s="62"/>
      <c r="F44" s="62"/>
      <c r="G44" s="62"/>
      <c r="H44" s="62"/>
    </row>
    <row r="45" spans="1:256" hidden="1">
      <c r="A45" s="33" t="s">
        <v>57</v>
      </c>
      <c r="B45" s="23">
        <v>400</v>
      </c>
      <c r="C45" s="34" t="s">
        <v>58</v>
      </c>
      <c r="D45" s="82"/>
      <c r="E45" s="82"/>
      <c r="F45" s="82"/>
      <c r="G45" s="82"/>
      <c r="H45" s="82"/>
    </row>
    <row r="46" spans="1:256" hidden="1">
      <c r="A46" s="35" t="s">
        <v>59</v>
      </c>
      <c r="B46" s="28">
        <v>410</v>
      </c>
      <c r="C46" s="30" t="s">
        <v>60</v>
      </c>
      <c r="D46" s="82"/>
      <c r="E46" s="62"/>
      <c r="F46" s="62"/>
      <c r="G46" s="62"/>
      <c r="H46" s="62"/>
    </row>
    <row r="47" spans="1:256" hidden="1">
      <c r="A47" s="35" t="s">
        <v>61</v>
      </c>
      <c r="B47" s="28">
        <v>420</v>
      </c>
      <c r="C47" s="30" t="s">
        <v>62</v>
      </c>
      <c r="D47" s="82"/>
      <c r="E47" s="62"/>
      <c r="F47" s="62"/>
      <c r="G47" s="62"/>
      <c r="H47" s="62"/>
    </row>
    <row r="48" spans="1:256" hidden="1">
      <c r="A48" s="35" t="s">
        <v>63</v>
      </c>
      <c r="B48" s="28">
        <v>440</v>
      </c>
      <c r="C48" s="30" t="s">
        <v>64</v>
      </c>
      <c r="D48" s="82"/>
      <c r="E48" s="62"/>
      <c r="F48" s="62"/>
      <c r="G48" s="62"/>
      <c r="H48" s="62"/>
    </row>
    <row r="49" spans="1:8" hidden="1">
      <c r="A49" s="36"/>
      <c r="B49" s="37"/>
      <c r="C49" s="38"/>
      <c r="D49" s="87"/>
      <c r="E49" s="73"/>
      <c r="F49" s="73"/>
      <c r="G49" s="73"/>
      <c r="H49" s="73"/>
    </row>
    <row r="50" spans="1:8" s="43" customFormat="1">
      <c r="A50" s="40" t="s">
        <v>65</v>
      </c>
      <c r="B50" s="41"/>
      <c r="C50" s="42" t="s">
        <v>29</v>
      </c>
      <c r="D50" s="90">
        <f>D51+D129</f>
        <v>0</v>
      </c>
      <c r="E50" s="90">
        <f>E51+E129</f>
        <v>0</v>
      </c>
      <c r="F50" s="90">
        <f>F51+F129</f>
        <v>0</v>
      </c>
      <c r="G50" s="90">
        <f>G51+G129</f>
        <v>0</v>
      </c>
      <c r="H50" s="90">
        <f>H51+H129</f>
        <v>0</v>
      </c>
    </row>
    <row r="51" spans="1:8" s="24" customFormat="1">
      <c r="A51" s="20" t="s">
        <v>66</v>
      </c>
      <c r="B51" s="21">
        <v>200</v>
      </c>
      <c r="C51" s="34" t="s">
        <v>67</v>
      </c>
      <c r="D51" s="89">
        <f>D52+D64+D106+D109+D112+D116+D121</f>
        <v>0</v>
      </c>
      <c r="E51" s="89">
        <f>E52+E64+E106+E109+E112+E116+E121</f>
        <v>0</v>
      </c>
      <c r="F51" s="89">
        <f>F52+F64+F106+F109+F112+F116+F121</f>
        <v>0</v>
      </c>
      <c r="G51" s="89">
        <f>G52+G64+G106+G109+G112+G116+G121</f>
        <v>0</v>
      </c>
      <c r="H51" s="89">
        <f>H52+H64+H106+H109+H112+H116+H121</f>
        <v>0</v>
      </c>
    </row>
    <row r="52" spans="1:8" s="24" customFormat="1">
      <c r="A52" s="33" t="s">
        <v>68</v>
      </c>
      <c r="B52" s="23">
        <v>210</v>
      </c>
      <c r="C52" s="34">
        <v>21000</v>
      </c>
      <c r="D52" s="89">
        <f>D53+D58+D63</f>
        <v>0</v>
      </c>
      <c r="E52" s="89">
        <f>E53+E58+E63</f>
        <v>0</v>
      </c>
      <c r="F52" s="89">
        <f>F53+F58+F63</f>
        <v>0</v>
      </c>
      <c r="G52" s="89">
        <f>G53+G58+G63</f>
        <v>0</v>
      </c>
      <c r="H52" s="89">
        <f>H53+H58+H63</f>
        <v>0</v>
      </c>
    </row>
    <row r="53" spans="1:8">
      <c r="A53" s="35" t="s">
        <v>69</v>
      </c>
      <c r="B53" s="28">
        <v>211</v>
      </c>
      <c r="C53" s="30">
        <v>21100</v>
      </c>
      <c r="D53" s="89">
        <f>E53+F53+G53+H53</f>
        <v>0</v>
      </c>
      <c r="E53" s="89"/>
      <c r="F53" s="89"/>
      <c r="G53" s="89"/>
      <c r="H53" s="89"/>
    </row>
    <row r="54" spans="1:8">
      <c r="A54" s="29" t="s">
        <v>70</v>
      </c>
      <c r="B54" s="28"/>
      <c r="C54" s="30">
        <v>21101</v>
      </c>
      <c r="D54" s="89">
        <f t="shared" ref="D54:D62" si="0">E54+F54+G54+H54</f>
        <v>0</v>
      </c>
      <c r="E54" s="89"/>
      <c r="F54" s="89"/>
      <c r="G54" s="89"/>
      <c r="H54" s="89"/>
    </row>
    <row r="55" spans="1:8">
      <c r="A55" s="29" t="s">
        <v>71</v>
      </c>
      <c r="B55" s="28"/>
      <c r="C55" s="30" t="s">
        <v>72</v>
      </c>
      <c r="D55" s="89">
        <f t="shared" si="0"/>
        <v>0</v>
      </c>
      <c r="E55" s="89"/>
      <c r="F55" s="89"/>
      <c r="G55" s="89"/>
      <c r="H55" s="89"/>
    </row>
    <row r="56" spans="1:8">
      <c r="A56" s="29" t="s">
        <v>73</v>
      </c>
      <c r="B56" s="28"/>
      <c r="C56" s="30" t="s">
        <v>74</v>
      </c>
      <c r="D56" s="89">
        <f t="shared" si="0"/>
        <v>0</v>
      </c>
      <c r="E56" s="89"/>
      <c r="F56" s="89"/>
      <c r="G56" s="89"/>
      <c r="H56" s="89"/>
    </row>
    <row r="57" spans="1:8">
      <c r="A57" s="29" t="s">
        <v>75</v>
      </c>
      <c r="B57" s="28"/>
      <c r="C57" s="30" t="s">
        <v>76</v>
      </c>
      <c r="D57" s="89">
        <f t="shared" si="0"/>
        <v>0</v>
      </c>
      <c r="E57" s="89"/>
      <c r="F57" s="89"/>
      <c r="G57" s="89"/>
      <c r="H57" s="89"/>
    </row>
    <row r="58" spans="1:8" s="24" customFormat="1">
      <c r="A58" s="35" t="s">
        <v>77</v>
      </c>
      <c r="B58" s="28">
        <v>212</v>
      </c>
      <c r="C58" s="30">
        <v>21200</v>
      </c>
      <c r="D58" s="91">
        <f>D59+D60+D61+D62</f>
        <v>0</v>
      </c>
      <c r="E58" s="91">
        <f>E59+E60+E61+E62</f>
        <v>0</v>
      </c>
      <c r="F58" s="91">
        <f>F59+F60+F61+F62</f>
        <v>0</v>
      </c>
      <c r="G58" s="91">
        <f>G59+G60+G61+G62</f>
        <v>0</v>
      </c>
      <c r="H58" s="91">
        <f>H59+H60+H61+H62</f>
        <v>0</v>
      </c>
    </row>
    <row r="59" spans="1:8">
      <c r="A59" s="29" t="s">
        <v>78</v>
      </c>
      <c r="B59" s="28"/>
      <c r="C59" s="30">
        <v>21201</v>
      </c>
      <c r="D59" s="89">
        <f t="shared" si="0"/>
        <v>0</v>
      </c>
      <c r="E59" s="89"/>
      <c r="F59" s="89"/>
      <c r="G59" s="89"/>
      <c r="H59" s="89"/>
    </row>
    <row r="60" spans="1:8">
      <c r="A60" s="29" t="s">
        <v>79</v>
      </c>
      <c r="B60" s="28"/>
      <c r="C60" s="30">
        <v>21202</v>
      </c>
      <c r="D60" s="89">
        <f t="shared" si="0"/>
        <v>0</v>
      </c>
      <c r="E60" s="89"/>
      <c r="F60" s="89"/>
      <c r="G60" s="89"/>
      <c r="H60" s="89"/>
    </row>
    <row r="61" spans="1:8">
      <c r="A61" s="29" t="s">
        <v>80</v>
      </c>
      <c r="B61" s="28"/>
      <c r="C61" s="30">
        <v>21203</v>
      </c>
      <c r="D61" s="89">
        <f t="shared" si="0"/>
        <v>0</v>
      </c>
      <c r="E61" s="89"/>
      <c r="F61" s="89"/>
      <c r="G61" s="89"/>
      <c r="H61" s="89"/>
    </row>
    <row r="62" spans="1:8">
      <c r="A62" s="29" t="s">
        <v>81</v>
      </c>
      <c r="B62" s="28"/>
      <c r="C62" s="30" t="s">
        <v>82</v>
      </c>
      <c r="D62" s="89">
        <f t="shared" si="0"/>
        <v>0</v>
      </c>
      <c r="E62" s="89"/>
      <c r="F62" s="89"/>
      <c r="G62" s="89"/>
      <c r="H62" s="89"/>
    </row>
    <row r="63" spans="1:8">
      <c r="A63" s="35" t="s">
        <v>83</v>
      </c>
      <c r="B63" s="28">
        <v>213</v>
      </c>
      <c r="C63" s="30">
        <v>21300</v>
      </c>
      <c r="D63" s="89">
        <f>E63+F63+G63+H63</f>
        <v>0</v>
      </c>
      <c r="E63" s="89"/>
      <c r="F63" s="89"/>
      <c r="G63" s="89"/>
      <c r="H63" s="89"/>
    </row>
    <row r="64" spans="1:8">
      <c r="A64" s="74" t="s">
        <v>84</v>
      </c>
      <c r="B64" s="55">
        <v>220</v>
      </c>
      <c r="C64" s="54">
        <v>22000</v>
      </c>
      <c r="D64" s="92">
        <f>D65+D70+D75+D81+D86+D95</f>
        <v>0</v>
      </c>
      <c r="E64" s="92">
        <f>E65+E70+E75+E81+E86+E95</f>
        <v>0</v>
      </c>
      <c r="F64" s="92">
        <f>F65+F70+F75+F81+F86+F95</f>
        <v>0</v>
      </c>
      <c r="G64" s="92">
        <f>G65+G70+G75+G81+G86+G95</f>
        <v>0</v>
      </c>
      <c r="H64" s="92">
        <f>H65+H70+H75+H81+H86+H95</f>
        <v>0</v>
      </c>
    </row>
    <row r="65" spans="1:8">
      <c r="A65" s="35" t="s">
        <v>85</v>
      </c>
      <c r="B65" s="28">
        <v>221</v>
      </c>
      <c r="C65" s="30">
        <v>22100</v>
      </c>
      <c r="D65" s="91">
        <f>D66+D67+D68+D69</f>
        <v>0</v>
      </c>
      <c r="E65" s="91">
        <f>E66+E67+E68+E69</f>
        <v>0</v>
      </c>
      <c r="F65" s="91">
        <f>F66+F67+F68+F69</f>
        <v>0</v>
      </c>
      <c r="G65" s="91">
        <f>G66+G67+G68+G69</f>
        <v>0</v>
      </c>
      <c r="H65" s="91">
        <f>H66+H67+H68+H69</f>
        <v>0</v>
      </c>
    </row>
    <row r="66" spans="1:8" ht="30">
      <c r="A66" s="29" t="s">
        <v>86</v>
      </c>
      <c r="B66" s="28"/>
      <c r="C66" s="30">
        <v>22101</v>
      </c>
      <c r="D66" s="89">
        <f>E66+F66+G66+H66</f>
        <v>0</v>
      </c>
      <c r="E66" s="89"/>
      <c r="F66" s="89"/>
      <c r="G66" s="89"/>
      <c r="H66" s="89"/>
    </row>
    <row r="67" spans="1:8">
      <c r="A67" s="29" t="s">
        <v>87</v>
      </c>
      <c r="B67" s="28"/>
      <c r="C67" s="30">
        <v>22102</v>
      </c>
      <c r="D67" s="89">
        <f>E67+F67+G67+H67</f>
        <v>0</v>
      </c>
      <c r="E67" s="89"/>
      <c r="F67" s="89"/>
      <c r="G67" s="89"/>
      <c r="H67" s="89"/>
    </row>
    <row r="68" spans="1:8" ht="30">
      <c r="A68" s="29" t="s">
        <v>88</v>
      </c>
      <c r="B68" s="28"/>
      <c r="C68" s="30">
        <v>22103</v>
      </c>
      <c r="D68" s="89">
        <f>E68+F68+G68+H68</f>
        <v>0</v>
      </c>
      <c r="E68" s="89"/>
      <c r="F68" s="89"/>
      <c r="G68" s="89"/>
      <c r="H68" s="89"/>
    </row>
    <row r="69" spans="1:8">
      <c r="A69" s="29" t="s">
        <v>314</v>
      </c>
      <c r="B69" s="28"/>
      <c r="C69" s="30" t="s">
        <v>90</v>
      </c>
      <c r="D69" s="89">
        <f>E69+F69+G69+H69</f>
        <v>0</v>
      </c>
      <c r="E69" s="89"/>
      <c r="F69" s="89"/>
      <c r="G69" s="89"/>
      <c r="H69" s="89"/>
    </row>
    <row r="70" spans="1:8">
      <c r="A70" s="35" t="s">
        <v>91</v>
      </c>
      <c r="B70" s="28">
        <v>222</v>
      </c>
      <c r="C70" s="30">
        <v>22200</v>
      </c>
      <c r="D70" s="91">
        <f>D71+D72+D73+D74</f>
        <v>0</v>
      </c>
      <c r="E70" s="91">
        <f>E71+E72+E73+E74</f>
        <v>0</v>
      </c>
      <c r="F70" s="91">
        <f>F71+F72+F73+F74</f>
        <v>0</v>
      </c>
      <c r="G70" s="91">
        <f>G71+G72+G73+G74</f>
        <v>0</v>
      </c>
      <c r="H70" s="91">
        <f>H71+H72+H73+H74</f>
        <v>0</v>
      </c>
    </row>
    <row r="71" spans="1:8">
      <c r="A71" s="29" t="s">
        <v>92</v>
      </c>
      <c r="B71" s="28"/>
      <c r="C71" s="30">
        <v>22201</v>
      </c>
      <c r="D71" s="89">
        <f>E71+F71+G71+H71</f>
        <v>0</v>
      </c>
      <c r="E71" s="89"/>
      <c r="F71" s="89"/>
      <c r="G71" s="89"/>
      <c r="H71" s="89"/>
    </row>
    <row r="72" spans="1:8">
      <c r="A72" s="29" t="s">
        <v>93</v>
      </c>
      <c r="B72" s="28"/>
      <c r="C72" s="30">
        <v>22202</v>
      </c>
      <c r="D72" s="89">
        <f>E72+F72+G72+H72</f>
        <v>0</v>
      </c>
      <c r="E72" s="89"/>
      <c r="F72" s="89"/>
      <c r="G72" s="89"/>
      <c r="H72" s="89"/>
    </row>
    <row r="73" spans="1:8" ht="30">
      <c r="A73" s="29" t="s">
        <v>94</v>
      </c>
      <c r="B73" s="28"/>
      <c r="C73" s="30">
        <v>22203</v>
      </c>
      <c r="D73" s="89">
        <f>E73+F73+G73+H73</f>
        <v>0</v>
      </c>
      <c r="E73" s="89"/>
      <c r="F73" s="89"/>
      <c r="G73" s="89"/>
      <c r="H73" s="89"/>
    </row>
    <row r="74" spans="1:8">
      <c r="A74" s="29" t="s">
        <v>95</v>
      </c>
      <c r="B74" s="28"/>
      <c r="C74" s="30" t="s">
        <v>96</v>
      </c>
      <c r="D74" s="89">
        <f>E74+F74+G74+H74</f>
        <v>0</v>
      </c>
      <c r="E74" s="89"/>
      <c r="F74" s="89"/>
      <c r="G74" s="89"/>
      <c r="H74" s="89"/>
    </row>
    <row r="75" spans="1:8">
      <c r="A75" s="35" t="s">
        <v>97</v>
      </c>
      <c r="B75" s="28">
        <v>223</v>
      </c>
      <c r="C75" s="30">
        <v>22300</v>
      </c>
      <c r="D75" s="91">
        <f>D76+D77+D78+D79+D80</f>
        <v>0</v>
      </c>
      <c r="E75" s="91">
        <f>E76+E77+E78+E79+E80</f>
        <v>0</v>
      </c>
      <c r="F75" s="91">
        <f>F76+F77+F78+F79+F80</f>
        <v>0</v>
      </c>
      <c r="G75" s="91">
        <f>G76+G77+G78+G79+G80</f>
        <v>0</v>
      </c>
      <c r="H75" s="91">
        <f>H76+H77+H78+H79+H80</f>
        <v>0</v>
      </c>
    </row>
    <row r="76" spans="1:8">
      <c r="A76" s="29" t="s">
        <v>98</v>
      </c>
      <c r="B76" s="28"/>
      <c r="C76" s="30">
        <v>22301</v>
      </c>
      <c r="D76" s="89">
        <f>E76+F76+G76+H76</f>
        <v>0</v>
      </c>
      <c r="E76" s="89"/>
      <c r="F76" s="89"/>
      <c r="G76" s="89"/>
      <c r="H76" s="89"/>
    </row>
    <row r="77" spans="1:8">
      <c r="A77" s="29" t="s">
        <v>99</v>
      </c>
      <c r="B77" s="28"/>
      <c r="C77" s="30">
        <v>22302</v>
      </c>
      <c r="D77" s="89">
        <f>E77+F77+G77+H77</f>
        <v>0</v>
      </c>
      <c r="E77" s="89"/>
      <c r="F77" s="89"/>
      <c r="G77" s="89"/>
      <c r="H77" s="89"/>
    </row>
    <row r="78" spans="1:8">
      <c r="A78" s="29" t="s">
        <v>100</v>
      </c>
      <c r="B78" s="28"/>
      <c r="C78" s="30">
        <v>22303</v>
      </c>
      <c r="D78" s="89">
        <f>E78+F78+G78+H78</f>
        <v>0</v>
      </c>
      <c r="E78" s="89"/>
      <c r="F78" s="89"/>
      <c r="G78" s="89"/>
      <c r="H78" s="89"/>
    </row>
    <row r="79" spans="1:8">
      <c r="A79" s="29" t="s">
        <v>101</v>
      </c>
      <c r="B79" s="28"/>
      <c r="C79" s="30">
        <v>22304</v>
      </c>
      <c r="D79" s="89">
        <f>E79+F79+G79+H79</f>
        <v>0</v>
      </c>
      <c r="E79" s="89"/>
      <c r="F79" s="89"/>
      <c r="G79" s="89"/>
      <c r="H79" s="89"/>
    </row>
    <row r="80" spans="1:8">
      <c r="A80" s="29" t="s">
        <v>89</v>
      </c>
      <c r="B80" s="28"/>
      <c r="C80" s="30" t="s">
        <v>102</v>
      </c>
      <c r="D80" s="89">
        <f>E80+F80+G80+H80</f>
        <v>0</v>
      </c>
      <c r="E80" s="89"/>
      <c r="F80" s="89"/>
      <c r="G80" s="89"/>
      <c r="H80" s="89"/>
    </row>
    <row r="81" spans="1:8">
      <c r="A81" s="35" t="s">
        <v>103</v>
      </c>
      <c r="B81" s="28">
        <v>224</v>
      </c>
      <c r="C81" s="30">
        <v>22400</v>
      </c>
      <c r="D81" s="91">
        <f>D82+D83+D84+D85</f>
        <v>0</v>
      </c>
      <c r="E81" s="91">
        <f>E82+E83+E84+E85</f>
        <v>0</v>
      </c>
      <c r="F81" s="91">
        <f>F82+F83+F84+F85</f>
        <v>0</v>
      </c>
      <c r="G81" s="91">
        <f>G82+G83+G84+G85</f>
        <v>0</v>
      </c>
      <c r="H81" s="91">
        <f>H82+H83+H84+H85</f>
        <v>0</v>
      </c>
    </row>
    <row r="82" spans="1:8">
      <c r="A82" s="29" t="s">
        <v>104</v>
      </c>
      <c r="B82" s="28"/>
      <c r="C82" s="30">
        <v>22401</v>
      </c>
      <c r="D82" s="89">
        <f>E82+F82+G82+H82</f>
        <v>0</v>
      </c>
      <c r="E82" s="89"/>
      <c r="F82" s="89"/>
      <c r="G82" s="89"/>
      <c r="H82" s="89"/>
    </row>
    <row r="83" spans="1:8">
      <c r="A83" s="29" t="s">
        <v>105</v>
      </c>
      <c r="B83" s="28"/>
      <c r="C83" s="30">
        <v>22402</v>
      </c>
      <c r="D83" s="89">
        <f>E83+F83+G83+H83</f>
        <v>0</v>
      </c>
      <c r="E83" s="89"/>
      <c r="F83" s="89"/>
      <c r="G83" s="89"/>
      <c r="H83" s="89"/>
    </row>
    <row r="84" spans="1:8">
      <c r="A84" s="29" t="s">
        <v>106</v>
      </c>
      <c r="B84" s="28"/>
      <c r="C84" s="30">
        <v>22403</v>
      </c>
      <c r="D84" s="89">
        <f>E84+F84+G84+H84</f>
        <v>0</v>
      </c>
      <c r="E84" s="89"/>
      <c r="F84" s="89"/>
      <c r="G84" s="89"/>
      <c r="H84" s="89"/>
    </row>
    <row r="85" spans="1:8">
      <c r="A85" s="29" t="s">
        <v>89</v>
      </c>
      <c r="B85" s="28"/>
      <c r="C85" s="30" t="s">
        <v>107</v>
      </c>
      <c r="D85" s="62">
        <f>E85+F85+G85+H85</f>
        <v>0</v>
      </c>
      <c r="E85" s="62"/>
      <c r="F85" s="62"/>
      <c r="G85" s="62"/>
      <c r="H85" s="62"/>
    </row>
    <row r="86" spans="1:8">
      <c r="A86" s="35" t="s">
        <v>108</v>
      </c>
      <c r="B86" s="28">
        <v>225</v>
      </c>
      <c r="C86" s="30">
        <v>22500</v>
      </c>
      <c r="D86" s="63">
        <f>D87+D88+D89+D90+D91+D92+D93+D94</f>
        <v>0</v>
      </c>
      <c r="E86" s="63">
        <f>E87+E88+E89+E90+E91+E92+E93+E94</f>
        <v>0</v>
      </c>
      <c r="F86" s="63">
        <f>F87+F88+F89+F90+F91+F92+F93+F94</f>
        <v>0</v>
      </c>
      <c r="G86" s="63">
        <f>G87+G88+G89+G90+G91+G92+G93+G94</f>
        <v>0</v>
      </c>
      <c r="H86" s="63">
        <f>H87+H88+H89+H90+H91+H92+H93+H94</f>
        <v>0</v>
      </c>
    </row>
    <row r="87" spans="1:8" ht="30">
      <c r="A87" s="29" t="s">
        <v>109</v>
      </c>
      <c r="B87" s="28"/>
      <c r="C87" s="30">
        <v>22501</v>
      </c>
      <c r="D87" s="62">
        <f>E87+F87+G87+H87</f>
        <v>0</v>
      </c>
      <c r="E87" s="62"/>
      <c r="F87" s="62"/>
      <c r="G87" s="62"/>
      <c r="H87" s="62"/>
    </row>
    <row r="88" spans="1:8">
      <c r="A88" s="29" t="s">
        <v>110</v>
      </c>
      <c r="B88" s="28"/>
      <c r="C88" s="30">
        <v>22502</v>
      </c>
      <c r="D88" s="62">
        <f t="shared" ref="D88:D94" si="1">E88+F88+G88+H88</f>
        <v>0</v>
      </c>
      <c r="E88" s="62"/>
      <c r="F88" s="62"/>
      <c r="G88" s="62"/>
      <c r="H88" s="62"/>
    </row>
    <row r="89" spans="1:8">
      <c r="A89" s="29" t="s">
        <v>111</v>
      </c>
      <c r="B89" s="28"/>
      <c r="C89" s="30">
        <v>22503</v>
      </c>
      <c r="D89" s="62">
        <f t="shared" si="1"/>
        <v>0</v>
      </c>
      <c r="E89" s="62"/>
      <c r="F89" s="62"/>
      <c r="G89" s="62"/>
      <c r="H89" s="62"/>
    </row>
    <row r="90" spans="1:8" ht="30">
      <c r="A90" s="29" t="s">
        <v>112</v>
      </c>
      <c r="B90" s="28"/>
      <c r="C90" s="30">
        <v>22504</v>
      </c>
      <c r="D90" s="62">
        <f t="shared" si="1"/>
        <v>0</v>
      </c>
      <c r="E90" s="62"/>
      <c r="F90" s="62"/>
      <c r="G90" s="62"/>
      <c r="H90" s="62"/>
    </row>
    <row r="91" spans="1:8" ht="45">
      <c r="A91" s="29" t="s">
        <v>113</v>
      </c>
      <c r="B91" s="28"/>
      <c r="C91" s="30">
        <v>22505</v>
      </c>
      <c r="D91" s="62">
        <f t="shared" si="1"/>
        <v>0</v>
      </c>
      <c r="E91" s="62"/>
      <c r="F91" s="62"/>
      <c r="G91" s="62"/>
      <c r="H91" s="62"/>
    </row>
    <row r="92" spans="1:8" ht="30">
      <c r="A92" s="29" t="s">
        <v>114</v>
      </c>
      <c r="B92" s="28"/>
      <c r="C92" s="30">
        <v>22506</v>
      </c>
      <c r="D92" s="62">
        <f t="shared" si="1"/>
        <v>0</v>
      </c>
      <c r="E92" s="62"/>
      <c r="F92" s="62"/>
      <c r="G92" s="62"/>
      <c r="H92" s="62"/>
    </row>
    <row r="93" spans="1:8" ht="45">
      <c r="A93" s="29" t="s">
        <v>115</v>
      </c>
      <c r="B93" s="28"/>
      <c r="C93" s="30">
        <v>22507</v>
      </c>
      <c r="D93" s="62">
        <f t="shared" si="1"/>
        <v>0</v>
      </c>
      <c r="E93" s="62"/>
      <c r="F93" s="62"/>
      <c r="G93" s="62"/>
      <c r="H93" s="62"/>
    </row>
    <row r="94" spans="1:8">
      <c r="A94" s="29" t="s">
        <v>89</v>
      </c>
      <c r="B94" s="28"/>
      <c r="C94" s="30" t="s">
        <v>116</v>
      </c>
      <c r="D94" s="62">
        <f t="shared" si="1"/>
        <v>0</v>
      </c>
      <c r="E94" s="62"/>
      <c r="F94" s="62"/>
      <c r="G94" s="62"/>
      <c r="H94" s="62"/>
    </row>
    <row r="95" spans="1:8">
      <c r="A95" s="35" t="s">
        <v>117</v>
      </c>
      <c r="B95" s="28">
        <v>226</v>
      </c>
      <c r="C95" s="30">
        <v>22600</v>
      </c>
      <c r="D95" s="63">
        <f>D96+D97+D98+D99+D100+D101+D102+D103+D104+D105</f>
        <v>0</v>
      </c>
      <c r="E95" s="63">
        <f>E96+E97+E98+E99+E100+E101+E102+E103+E104+E105</f>
        <v>0</v>
      </c>
      <c r="F95" s="63">
        <f>F96+F97+F98+F99+F100+F101+F102+F103+F104+F105</f>
        <v>0</v>
      </c>
      <c r="G95" s="63">
        <f>G96+G97+G98+G99+G100+G101+G102+G103+G104+G105</f>
        <v>0</v>
      </c>
      <c r="H95" s="63">
        <f>H96+H97+H98+H99+H100+H101+H102+H103+H104+H105</f>
        <v>0</v>
      </c>
    </row>
    <row r="96" spans="1:8">
      <c r="A96" s="29" t="s">
        <v>118</v>
      </c>
      <c r="B96" s="28"/>
      <c r="C96" s="30">
        <v>22601</v>
      </c>
      <c r="D96" s="62">
        <f>E96+F96+G96+H96</f>
        <v>0</v>
      </c>
      <c r="E96" s="62"/>
      <c r="F96" s="62"/>
      <c r="G96" s="62"/>
      <c r="H96" s="62"/>
    </row>
    <row r="97" spans="1:8">
      <c r="A97" s="29" t="s">
        <v>119</v>
      </c>
      <c r="B97" s="28"/>
      <c r="C97" s="30">
        <v>22602</v>
      </c>
      <c r="D97" s="62">
        <f t="shared" ref="D97:D105" si="2">E97+F97+G97+H97</f>
        <v>0</v>
      </c>
      <c r="E97" s="62"/>
      <c r="F97" s="62"/>
      <c r="G97" s="62"/>
      <c r="H97" s="62"/>
    </row>
    <row r="98" spans="1:8" ht="30">
      <c r="A98" s="29" t="s">
        <v>120</v>
      </c>
      <c r="B98" s="28"/>
      <c r="C98" s="30">
        <v>22603</v>
      </c>
      <c r="D98" s="62">
        <f t="shared" si="2"/>
        <v>0</v>
      </c>
      <c r="E98" s="62"/>
      <c r="F98" s="62"/>
      <c r="G98" s="62"/>
      <c r="H98" s="62"/>
    </row>
    <row r="99" spans="1:8">
      <c r="A99" s="29" t="s">
        <v>121</v>
      </c>
      <c r="B99" s="28"/>
      <c r="C99" s="30">
        <v>22604</v>
      </c>
      <c r="D99" s="62">
        <f t="shared" si="2"/>
        <v>0</v>
      </c>
      <c r="E99" s="62"/>
      <c r="F99" s="62"/>
      <c r="G99" s="62"/>
      <c r="H99" s="62"/>
    </row>
    <row r="100" spans="1:8">
      <c r="A100" s="29" t="s">
        <v>122</v>
      </c>
      <c r="B100" s="28"/>
      <c r="C100" s="30">
        <v>22605</v>
      </c>
      <c r="D100" s="62">
        <f t="shared" si="2"/>
        <v>0</v>
      </c>
      <c r="E100" s="62"/>
      <c r="F100" s="62"/>
      <c r="G100" s="62"/>
      <c r="H100" s="62"/>
    </row>
    <row r="101" spans="1:8" ht="30">
      <c r="A101" s="29" t="s">
        <v>123</v>
      </c>
      <c r="B101" s="28"/>
      <c r="C101" s="30">
        <v>22606</v>
      </c>
      <c r="D101" s="62">
        <f t="shared" si="2"/>
        <v>0</v>
      </c>
      <c r="E101" s="62"/>
      <c r="F101" s="62"/>
      <c r="G101" s="62"/>
      <c r="H101" s="62"/>
    </row>
    <row r="102" spans="1:8">
      <c r="A102" s="29" t="s">
        <v>124</v>
      </c>
      <c r="B102" s="28"/>
      <c r="C102" s="30">
        <v>22607</v>
      </c>
      <c r="D102" s="62">
        <f t="shared" si="2"/>
        <v>0</v>
      </c>
      <c r="E102" s="62"/>
      <c r="F102" s="62"/>
      <c r="G102" s="62"/>
      <c r="H102" s="62"/>
    </row>
    <row r="103" spans="1:8" ht="30">
      <c r="A103" s="29" t="s">
        <v>125</v>
      </c>
      <c r="B103" s="28"/>
      <c r="C103" s="30">
        <v>22608</v>
      </c>
      <c r="D103" s="62">
        <f t="shared" si="2"/>
        <v>0</v>
      </c>
      <c r="E103" s="62"/>
      <c r="F103" s="62"/>
      <c r="G103" s="62"/>
      <c r="H103" s="62"/>
    </row>
    <row r="104" spans="1:8">
      <c r="A104" s="29" t="s">
        <v>126</v>
      </c>
      <c r="B104" s="28"/>
      <c r="C104" s="30" t="s">
        <v>127</v>
      </c>
      <c r="D104" s="62">
        <f t="shared" si="2"/>
        <v>0</v>
      </c>
      <c r="E104" s="62"/>
      <c r="F104" s="62"/>
      <c r="G104" s="62"/>
      <c r="H104" s="62"/>
    </row>
    <row r="105" spans="1:8">
      <c r="A105" s="29" t="s">
        <v>128</v>
      </c>
      <c r="B105" s="28"/>
      <c r="C105" s="30" t="s">
        <v>129</v>
      </c>
      <c r="D105" s="62">
        <f t="shared" si="2"/>
        <v>0</v>
      </c>
      <c r="E105" s="62"/>
      <c r="F105" s="62"/>
      <c r="G105" s="62"/>
      <c r="H105" s="62"/>
    </row>
    <row r="106" spans="1:8">
      <c r="A106" s="33" t="s">
        <v>130</v>
      </c>
      <c r="B106" s="23">
        <v>230</v>
      </c>
      <c r="C106" s="34">
        <v>23000</v>
      </c>
      <c r="D106" s="62">
        <f>D107+D108</f>
        <v>0</v>
      </c>
      <c r="E106" s="62">
        <f>E107+E108</f>
        <v>0</v>
      </c>
      <c r="F106" s="62">
        <f>F107+F108</f>
        <v>0</v>
      </c>
      <c r="G106" s="62">
        <f>G107+G108</f>
        <v>0</v>
      </c>
      <c r="H106" s="62">
        <f>H107+H108</f>
        <v>0</v>
      </c>
    </row>
    <row r="107" spans="1:8">
      <c r="A107" s="35" t="s">
        <v>131</v>
      </c>
      <c r="B107" s="28">
        <v>231</v>
      </c>
      <c r="C107" s="30">
        <v>23100</v>
      </c>
      <c r="D107" s="62">
        <f>E107+F107+G107+H107</f>
        <v>0</v>
      </c>
      <c r="E107" s="62"/>
      <c r="F107" s="62"/>
      <c r="G107" s="62"/>
      <c r="H107" s="62"/>
    </row>
    <row r="108" spans="1:8">
      <c r="A108" s="35" t="s">
        <v>132</v>
      </c>
      <c r="B108" s="28">
        <v>232</v>
      </c>
      <c r="C108" s="30">
        <v>23200</v>
      </c>
      <c r="D108" s="62">
        <f>E108+F108+G108+H108</f>
        <v>0</v>
      </c>
      <c r="E108" s="62"/>
      <c r="F108" s="62"/>
      <c r="G108" s="62"/>
      <c r="H108" s="62"/>
    </row>
    <row r="109" spans="1:8">
      <c r="A109" s="33" t="s">
        <v>133</v>
      </c>
      <c r="B109" s="23">
        <v>240</v>
      </c>
      <c r="C109" s="34">
        <v>24000</v>
      </c>
      <c r="D109" s="62">
        <f>D110+D111</f>
        <v>0</v>
      </c>
      <c r="E109" s="62">
        <f>E110+E111</f>
        <v>0</v>
      </c>
      <c r="F109" s="62">
        <f>F110+F111</f>
        <v>0</v>
      </c>
      <c r="G109" s="62">
        <f>G110+G111</f>
        <v>0</v>
      </c>
      <c r="H109" s="62">
        <f>H110+H111</f>
        <v>0</v>
      </c>
    </row>
    <row r="110" spans="1:8" ht="31.5">
      <c r="A110" s="35" t="s">
        <v>134</v>
      </c>
      <c r="B110" s="28">
        <v>241</v>
      </c>
      <c r="C110" s="30">
        <v>24100</v>
      </c>
      <c r="D110" s="62">
        <f>E110+F110+G110+H110</f>
        <v>0</v>
      </c>
      <c r="E110" s="62"/>
      <c r="F110" s="62"/>
      <c r="G110" s="62"/>
      <c r="H110" s="62"/>
    </row>
    <row r="111" spans="1:8" ht="31.5" customHeight="1">
      <c r="A111" s="35" t="s">
        <v>135</v>
      </c>
      <c r="B111" s="28">
        <v>242</v>
      </c>
      <c r="C111" s="30">
        <v>24200</v>
      </c>
      <c r="D111" s="62">
        <f>E111+F111+G111+H111</f>
        <v>0</v>
      </c>
      <c r="E111" s="62"/>
      <c r="F111" s="62"/>
      <c r="G111" s="62"/>
      <c r="H111" s="62"/>
    </row>
    <row r="112" spans="1:8">
      <c r="A112" s="33" t="s">
        <v>136</v>
      </c>
      <c r="B112" s="23">
        <v>250</v>
      </c>
      <c r="C112" s="34" t="s">
        <v>137</v>
      </c>
      <c r="D112" s="62">
        <f>D113+D114+D115</f>
        <v>0</v>
      </c>
      <c r="E112" s="62">
        <f>E113+E114+E115</f>
        <v>0</v>
      </c>
      <c r="F112" s="62">
        <f>F113+F114+F115</f>
        <v>0</v>
      </c>
      <c r="G112" s="62">
        <f>G113+G114+G115</f>
        <v>0</v>
      </c>
      <c r="H112" s="62">
        <f>H113+H114+H115</f>
        <v>0</v>
      </c>
    </row>
    <row r="113" spans="1:8">
      <c r="A113" s="35" t="s">
        <v>138</v>
      </c>
      <c r="B113" s="28">
        <v>251</v>
      </c>
      <c r="C113" s="30" t="s">
        <v>139</v>
      </c>
      <c r="D113" s="62">
        <f>E113+F113+G113+H113</f>
        <v>0</v>
      </c>
      <c r="E113" s="62"/>
      <c r="F113" s="62"/>
      <c r="G113" s="62"/>
      <c r="H113" s="62"/>
    </row>
    <row r="114" spans="1:8" ht="31.5">
      <c r="A114" s="35" t="s">
        <v>140</v>
      </c>
      <c r="B114" s="28">
        <v>252</v>
      </c>
      <c r="C114" s="30" t="s">
        <v>141</v>
      </c>
      <c r="D114" s="62">
        <f>E114+F114+G114+H114</f>
        <v>0</v>
      </c>
      <c r="E114" s="62"/>
      <c r="F114" s="62"/>
      <c r="G114" s="62"/>
      <c r="H114" s="62"/>
    </row>
    <row r="115" spans="1:8">
      <c r="A115" s="35" t="s">
        <v>142</v>
      </c>
      <c r="B115" s="28">
        <v>253</v>
      </c>
      <c r="C115" s="30" t="s">
        <v>143</v>
      </c>
      <c r="D115" s="62">
        <f>E115+F115+G115+H115</f>
        <v>0</v>
      </c>
      <c r="E115" s="62"/>
      <c r="F115" s="62"/>
      <c r="G115" s="62"/>
      <c r="H115" s="62"/>
    </row>
    <row r="116" spans="1:8">
      <c r="A116" s="33" t="s">
        <v>144</v>
      </c>
      <c r="B116" s="23">
        <v>260</v>
      </c>
      <c r="C116" s="34">
        <v>26000</v>
      </c>
      <c r="D116" s="62">
        <f>D117+D118+D120</f>
        <v>0</v>
      </c>
      <c r="E116" s="62">
        <f>E117+E118+E120</f>
        <v>0</v>
      </c>
      <c r="F116" s="62">
        <f>F117+F118+F120</f>
        <v>0</v>
      </c>
      <c r="G116" s="62">
        <f>G117+G118+G120</f>
        <v>0</v>
      </c>
      <c r="H116" s="62">
        <f>H117+H118+H120</f>
        <v>0</v>
      </c>
    </row>
    <row r="117" spans="1:8" ht="31.5">
      <c r="A117" s="35" t="s">
        <v>145</v>
      </c>
      <c r="B117" s="28">
        <v>261</v>
      </c>
      <c r="C117" s="30">
        <v>26100</v>
      </c>
      <c r="D117" s="62">
        <f>E117+F117+G117+H117</f>
        <v>0</v>
      </c>
      <c r="E117" s="62"/>
      <c r="F117" s="62"/>
      <c r="G117" s="62"/>
      <c r="H117" s="62"/>
    </row>
    <row r="118" spans="1:8">
      <c r="A118" s="35" t="s">
        <v>146</v>
      </c>
      <c r="B118" s="28">
        <v>262</v>
      </c>
      <c r="C118" s="30">
        <v>26200</v>
      </c>
      <c r="D118" s="62">
        <f>E118+F118+G118+H118</f>
        <v>0</v>
      </c>
      <c r="E118" s="62"/>
      <c r="F118" s="62"/>
      <c r="G118" s="62"/>
      <c r="H118" s="62"/>
    </row>
    <row r="119" spans="1:8">
      <c r="A119" s="29" t="s">
        <v>147</v>
      </c>
      <c r="B119" s="28"/>
      <c r="C119" s="30">
        <v>26201</v>
      </c>
      <c r="D119" s="62">
        <f>E119+F119+G119+H119</f>
        <v>0</v>
      </c>
      <c r="E119" s="62"/>
      <c r="F119" s="62"/>
      <c r="G119" s="62"/>
      <c r="H119" s="62"/>
    </row>
    <row r="120" spans="1:8" ht="31.5">
      <c r="A120" s="35" t="s">
        <v>148</v>
      </c>
      <c r="B120" s="28">
        <v>263</v>
      </c>
      <c r="C120" s="30" t="s">
        <v>149</v>
      </c>
      <c r="D120" s="62">
        <f>E120+F120+G120+H120</f>
        <v>0</v>
      </c>
      <c r="E120" s="62"/>
      <c r="F120" s="62"/>
      <c r="G120" s="62"/>
      <c r="H120" s="62"/>
    </row>
    <row r="121" spans="1:8">
      <c r="A121" s="33" t="s">
        <v>150</v>
      </c>
      <c r="B121" s="23">
        <v>290</v>
      </c>
      <c r="C121" s="34">
        <v>29000</v>
      </c>
      <c r="D121" s="89">
        <f>D122+D123+D124+D125+D126+D127+D128</f>
        <v>0</v>
      </c>
      <c r="E121" s="62">
        <f>E122+E123+E124+E125+E126+E127+E128</f>
        <v>0</v>
      </c>
      <c r="F121" s="62">
        <f>F122+F123+F124+F125+F126+F127+F128</f>
        <v>0</v>
      </c>
      <c r="G121" s="62">
        <f>G122+G123+G124+G125+G126+G127+G128</f>
        <v>0</v>
      </c>
      <c r="H121" s="62">
        <f>H122+H123+H124+H125+H126+H127+H128</f>
        <v>0</v>
      </c>
    </row>
    <row r="122" spans="1:8">
      <c r="A122" s="29" t="s">
        <v>151</v>
      </c>
      <c r="B122" s="28"/>
      <c r="C122" s="30">
        <v>29001</v>
      </c>
      <c r="D122" s="62">
        <f>E122+F122+G122+H122</f>
        <v>0</v>
      </c>
      <c r="E122" s="62"/>
      <c r="F122" s="62"/>
      <c r="G122" s="62"/>
      <c r="H122" s="62"/>
    </row>
    <row r="123" spans="1:8">
      <c r="A123" s="29" t="s">
        <v>152</v>
      </c>
      <c r="B123" s="28"/>
      <c r="C123" s="30">
        <v>29002</v>
      </c>
      <c r="D123" s="62">
        <f t="shared" ref="D123:D128" si="3">E123+F123+G123+H123</f>
        <v>0</v>
      </c>
      <c r="E123" s="62"/>
      <c r="F123" s="62"/>
      <c r="G123" s="62"/>
      <c r="H123" s="62"/>
    </row>
    <row r="124" spans="1:8">
      <c r="A124" s="29" t="s">
        <v>153</v>
      </c>
      <c r="B124" s="28"/>
      <c r="C124" s="30">
        <v>29003</v>
      </c>
      <c r="D124" s="62">
        <f t="shared" si="3"/>
        <v>0</v>
      </c>
      <c r="E124" s="62"/>
      <c r="F124" s="62"/>
      <c r="G124" s="62"/>
      <c r="H124" s="62"/>
    </row>
    <row r="125" spans="1:8">
      <c r="A125" s="29" t="s">
        <v>154</v>
      </c>
      <c r="B125" s="28"/>
      <c r="C125" s="30">
        <v>29004</v>
      </c>
      <c r="D125" s="62">
        <f t="shared" si="3"/>
        <v>0</v>
      </c>
      <c r="E125" s="62"/>
      <c r="F125" s="62"/>
      <c r="G125" s="62"/>
      <c r="H125" s="62"/>
    </row>
    <row r="126" spans="1:8">
      <c r="A126" s="29" t="s">
        <v>155</v>
      </c>
      <c r="B126" s="28"/>
      <c r="C126" s="30">
        <v>29005</v>
      </c>
      <c r="D126" s="62">
        <f t="shared" si="3"/>
        <v>0</v>
      </c>
      <c r="E126" s="62"/>
      <c r="F126" s="62"/>
      <c r="G126" s="62"/>
      <c r="H126" s="62"/>
    </row>
    <row r="127" spans="1:8">
      <c r="A127" s="29" t="s">
        <v>156</v>
      </c>
      <c r="B127" s="28"/>
      <c r="C127" s="30" t="s">
        <v>157</v>
      </c>
      <c r="D127" s="62">
        <f t="shared" si="3"/>
        <v>0</v>
      </c>
      <c r="E127" s="62"/>
      <c r="F127" s="62"/>
      <c r="G127" s="62"/>
      <c r="H127" s="62"/>
    </row>
    <row r="128" spans="1:8">
      <c r="A128" s="29" t="s">
        <v>158</v>
      </c>
      <c r="B128" s="28"/>
      <c r="C128" s="30" t="s">
        <v>159</v>
      </c>
      <c r="D128" s="89">
        <f t="shared" si="3"/>
        <v>0</v>
      </c>
      <c r="E128" s="62"/>
      <c r="F128" s="62"/>
      <c r="G128" s="62"/>
      <c r="H128" s="62"/>
    </row>
    <row r="129" spans="1:8">
      <c r="A129" s="74" t="s">
        <v>160</v>
      </c>
      <c r="B129" s="55">
        <v>300</v>
      </c>
      <c r="C129" s="54">
        <v>30000</v>
      </c>
      <c r="D129" s="94">
        <f>D130+D140+D139</f>
        <v>0</v>
      </c>
      <c r="E129" s="76">
        <f>E130+E140+E139</f>
        <v>0</v>
      </c>
      <c r="F129" s="76">
        <f>F130+F140+F139</f>
        <v>0</v>
      </c>
      <c r="G129" s="76">
        <f>G130+G140+G139</f>
        <v>0</v>
      </c>
      <c r="H129" s="94">
        <f>H130+H140+H139</f>
        <v>0</v>
      </c>
    </row>
    <row r="130" spans="1:8">
      <c r="A130" s="35" t="s">
        <v>161</v>
      </c>
      <c r="B130" s="28">
        <v>310</v>
      </c>
      <c r="C130" s="30">
        <v>31000</v>
      </c>
      <c r="D130" s="89">
        <f>D131+D132+D133+D134+D135+D136+D137+D138</f>
        <v>0</v>
      </c>
      <c r="E130" s="62">
        <f>E131+E132+E133+E134+E135+E136+E137+E138</f>
        <v>0</v>
      </c>
      <c r="F130" s="62">
        <f>F131+F132+F133+F134+F135+F136+F137+F138</f>
        <v>0</v>
      </c>
      <c r="G130" s="62">
        <f>G131+G132+G133+G134+G135+G136+G137+G138</f>
        <v>0</v>
      </c>
      <c r="H130" s="89">
        <f>H131+H132+H133+H134+H135+H136+H137+H138</f>
        <v>0</v>
      </c>
    </row>
    <row r="131" spans="1:8">
      <c r="A131" s="29" t="s">
        <v>162</v>
      </c>
      <c r="B131" s="28"/>
      <c r="C131" s="30">
        <v>31001</v>
      </c>
      <c r="D131" s="89">
        <f>E131+F131+G131+H131</f>
        <v>0</v>
      </c>
      <c r="E131" s="62"/>
      <c r="F131" s="62"/>
      <c r="G131" s="62"/>
      <c r="H131" s="89"/>
    </row>
    <row r="132" spans="1:8">
      <c r="A132" s="29" t="s">
        <v>163</v>
      </c>
      <c r="B132" s="28"/>
      <c r="C132" s="30">
        <v>31002</v>
      </c>
      <c r="D132" s="89">
        <f>E132+F132+G132+H132</f>
        <v>0</v>
      </c>
      <c r="E132" s="62"/>
      <c r="F132" s="62"/>
      <c r="G132" s="62"/>
      <c r="H132" s="89"/>
    </row>
    <row r="133" spans="1:8" ht="30">
      <c r="A133" s="29" t="s">
        <v>164</v>
      </c>
      <c r="B133" s="28"/>
      <c r="C133" s="30">
        <v>31003</v>
      </c>
      <c r="D133" s="89">
        <f t="shared" ref="D133:D138" si="4">E133+F133+G133+H133</f>
        <v>0</v>
      </c>
      <c r="E133" s="62"/>
      <c r="F133" s="62"/>
      <c r="G133" s="62"/>
      <c r="H133" s="89"/>
    </row>
    <row r="134" spans="1:8">
      <c r="A134" s="29" t="s">
        <v>165</v>
      </c>
      <c r="B134" s="28"/>
      <c r="C134" s="30">
        <v>31004</v>
      </c>
      <c r="D134" s="89">
        <f t="shared" si="4"/>
        <v>0</v>
      </c>
      <c r="E134" s="62"/>
      <c r="F134" s="62"/>
      <c r="G134" s="62"/>
      <c r="H134" s="89"/>
    </row>
    <row r="135" spans="1:8">
      <c r="A135" s="29" t="s">
        <v>166</v>
      </c>
      <c r="B135" s="28"/>
      <c r="C135" s="30">
        <v>31005</v>
      </c>
      <c r="D135" s="89">
        <f t="shared" si="4"/>
        <v>0</v>
      </c>
      <c r="E135" s="62"/>
      <c r="F135" s="62"/>
      <c r="G135" s="62"/>
      <c r="H135" s="89"/>
    </row>
    <row r="136" spans="1:8">
      <c r="A136" s="29" t="s">
        <v>167</v>
      </c>
      <c r="B136" s="28"/>
      <c r="C136" s="30">
        <v>31006</v>
      </c>
      <c r="D136" s="89">
        <f t="shared" si="4"/>
        <v>0</v>
      </c>
      <c r="E136" s="62"/>
      <c r="F136" s="62"/>
      <c r="G136" s="62"/>
      <c r="H136" s="89"/>
    </row>
    <row r="137" spans="1:8">
      <c r="A137" s="29" t="s">
        <v>168</v>
      </c>
      <c r="B137" s="28"/>
      <c r="C137" s="30" t="s">
        <v>169</v>
      </c>
      <c r="D137" s="89">
        <f t="shared" si="4"/>
        <v>0</v>
      </c>
      <c r="E137" s="62"/>
      <c r="F137" s="62"/>
      <c r="G137" s="62"/>
      <c r="H137" s="89"/>
    </row>
    <row r="138" spans="1:8">
      <c r="A138" s="29" t="s">
        <v>170</v>
      </c>
      <c r="B138" s="28"/>
      <c r="C138" s="30" t="s">
        <v>171</v>
      </c>
      <c r="D138" s="89">
        <f t="shared" si="4"/>
        <v>0</v>
      </c>
      <c r="E138" s="62"/>
      <c r="F138" s="62"/>
      <c r="G138" s="62"/>
      <c r="H138" s="89"/>
    </row>
    <row r="139" spans="1:8">
      <c r="A139" s="35" t="s">
        <v>172</v>
      </c>
      <c r="B139" s="28">
        <v>320</v>
      </c>
      <c r="C139" s="30" t="s">
        <v>173</v>
      </c>
      <c r="D139" s="89"/>
      <c r="E139" s="62"/>
      <c r="F139" s="62"/>
      <c r="G139" s="62"/>
      <c r="H139" s="89"/>
    </row>
    <row r="140" spans="1:8">
      <c r="A140" s="35" t="s">
        <v>174</v>
      </c>
      <c r="B140" s="28">
        <v>340</v>
      </c>
      <c r="C140" s="30">
        <v>34000</v>
      </c>
      <c r="D140" s="89">
        <f>D141+D142+D143+D144+D145+D146+D147+D148+D149+D150+D151</f>
        <v>0</v>
      </c>
      <c r="E140" s="62">
        <f>E141+E142+E143+E144+E145+E146+E147+E148+E149+E150+E151</f>
        <v>0</v>
      </c>
      <c r="F140" s="62">
        <f>F141+F142+F143+F144+F145+F146+F147+F148+F149+F150+F151</f>
        <v>0</v>
      </c>
      <c r="G140" s="62">
        <f>G141+G142+G143+G144+G145+G146+G147+G148+G149+G150+G151</f>
        <v>0</v>
      </c>
      <c r="H140" s="89">
        <f>H141+H142+H143+H144+H145+H146+H147+H148+H149+H150+H151</f>
        <v>0</v>
      </c>
    </row>
    <row r="141" spans="1:8" ht="30">
      <c r="A141" s="29" t="s">
        <v>175</v>
      </c>
      <c r="B141" s="28"/>
      <c r="C141" s="30">
        <v>34001</v>
      </c>
      <c r="D141" s="62">
        <f>E141+F141+G141+H141</f>
        <v>0</v>
      </c>
      <c r="E141" s="62"/>
      <c r="F141" s="62"/>
      <c r="G141" s="62"/>
      <c r="H141" s="89"/>
    </row>
    <row r="142" spans="1:8">
      <c r="A142" s="29" t="s">
        <v>176</v>
      </c>
      <c r="B142" s="28"/>
      <c r="C142" s="30">
        <v>34002</v>
      </c>
      <c r="D142" s="62">
        <f t="shared" ref="D142:D151" si="5">E142+F142+G142+H142</f>
        <v>0</v>
      </c>
      <c r="E142" s="62"/>
      <c r="F142" s="62"/>
      <c r="G142" s="62"/>
      <c r="H142" s="62"/>
    </row>
    <row r="143" spans="1:8">
      <c r="A143" s="29" t="s">
        <v>177</v>
      </c>
      <c r="B143" s="28"/>
      <c r="C143" s="30">
        <v>34003</v>
      </c>
      <c r="D143" s="62">
        <f t="shared" si="5"/>
        <v>0</v>
      </c>
      <c r="E143" s="62"/>
      <c r="F143" s="62"/>
      <c r="G143" s="62"/>
      <c r="H143" s="62"/>
    </row>
    <row r="144" spans="1:8" ht="30">
      <c r="A144" s="29" t="s">
        <v>178</v>
      </c>
      <c r="B144" s="28"/>
      <c r="C144" s="30">
        <v>34004</v>
      </c>
      <c r="D144" s="62">
        <f t="shared" si="5"/>
        <v>0</v>
      </c>
      <c r="E144" s="62"/>
      <c r="F144" s="62"/>
      <c r="G144" s="62"/>
      <c r="H144" s="62"/>
    </row>
    <row r="145" spans="1:8" ht="30">
      <c r="A145" s="29" t="s">
        <v>179</v>
      </c>
      <c r="B145" s="28"/>
      <c r="C145" s="30">
        <v>34005</v>
      </c>
      <c r="D145" s="62">
        <f t="shared" si="5"/>
        <v>0</v>
      </c>
      <c r="E145" s="62"/>
      <c r="F145" s="62"/>
      <c r="G145" s="62"/>
      <c r="H145" s="62"/>
    </row>
    <row r="146" spans="1:8" ht="30">
      <c r="A146" s="29" t="s">
        <v>180</v>
      </c>
      <c r="B146" s="28"/>
      <c r="C146" s="30">
        <v>34006</v>
      </c>
      <c r="D146" s="62">
        <f t="shared" si="5"/>
        <v>0</v>
      </c>
      <c r="E146" s="62"/>
      <c r="F146" s="62"/>
      <c r="G146" s="62"/>
      <c r="H146" s="62"/>
    </row>
    <row r="147" spans="1:8">
      <c r="A147" s="29" t="s">
        <v>181</v>
      </c>
      <c r="B147" s="28"/>
      <c r="C147" s="30">
        <v>34007</v>
      </c>
      <c r="D147" s="62">
        <f t="shared" si="5"/>
        <v>0</v>
      </c>
      <c r="E147" s="62"/>
      <c r="F147" s="62"/>
      <c r="G147" s="62"/>
      <c r="H147" s="62"/>
    </row>
    <row r="148" spans="1:8">
      <c r="A148" s="29" t="s">
        <v>182</v>
      </c>
      <c r="B148" s="28"/>
      <c r="C148" s="30">
        <v>34007</v>
      </c>
      <c r="D148" s="62">
        <f t="shared" si="5"/>
        <v>0</v>
      </c>
      <c r="E148" s="62"/>
      <c r="F148" s="62"/>
      <c r="G148" s="62"/>
      <c r="H148" s="62"/>
    </row>
    <row r="149" spans="1:8">
      <c r="A149" s="29" t="s">
        <v>183</v>
      </c>
      <c r="B149" s="28"/>
      <c r="C149" s="30" t="s">
        <v>184</v>
      </c>
      <c r="D149" s="62">
        <f t="shared" si="5"/>
        <v>0</v>
      </c>
      <c r="E149" s="62"/>
      <c r="F149" s="62"/>
      <c r="G149" s="62"/>
      <c r="H149" s="62"/>
    </row>
    <row r="150" spans="1:8">
      <c r="A150" s="29" t="s">
        <v>185</v>
      </c>
      <c r="B150" s="28"/>
      <c r="C150" s="30" t="s">
        <v>186</v>
      </c>
      <c r="D150" s="89">
        <f t="shared" si="5"/>
        <v>0</v>
      </c>
      <c r="E150" s="89"/>
      <c r="F150" s="89"/>
      <c r="G150" s="89"/>
      <c r="H150" s="89"/>
    </row>
    <row r="151" spans="1:8">
      <c r="A151" s="29" t="s">
        <v>229</v>
      </c>
      <c r="B151" s="28"/>
      <c r="C151" s="30" t="s">
        <v>187</v>
      </c>
      <c r="D151" s="89">
        <f t="shared" si="5"/>
        <v>0</v>
      </c>
      <c r="E151" s="89"/>
      <c r="F151" s="89"/>
      <c r="G151" s="89"/>
      <c r="H151" s="89"/>
    </row>
    <row r="152" spans="1:8">
      <c r="A152" s="33" t="s">
        <v>188</v>
      </c>
      <c r="B152" s="23">
        <v>500</v>
      </c>
      <c r="C152" s="34" t="s">
        <v>189</v>
      </c>
      <c r="D152" s="89"/>
      <c r="E152" s="89"/>
      <c r="F152" s="89"/>
      <c r="G152" s="89"/>
      <c r="H152" s="89"/>
    </row>
    <row r="153" spans="1:8">
      <c r="A153" s="44" t="s">
        <v>190</v>
      </c>
      <c r="B153" s="28">
        <v>530</v>
      </c>
      <c r="C153" s="30" t="s">
        <v>191</v>
      </c>
      <c r="D153" s="62"/>
      <c r="E153" s="62"/>
      <c r="F153" s="62"/>
      <c r="G153" s="62"/>
      <c r="H153" s="62"/>
    </row>
    <row r="154" spans="1:8">
      <c r="A154" s="35" t="s">
        <v>192</v>
      </c>
      <c r="B154" s="28">
        <v>540</v>
      </c>
      <c r="C154" s="30" t="s">
        <v>193</v>
      </c>
      <c r="D154" s="62"/>
      <c r="E154" s="62"/>
      <c r="F154" s="62"/>
      <c r="G154" s="62"/>
      <c r="H154" s="62"/>
    </row>
    <row r="155" spans="1:8">
      <c r="A155" s="33" t="s">
        <v>194</v>
      </c>
      <c r="B155" s="23">
        <v>600</v>
      </c>
      <c r="C155" s="34" t="s">
        <v>195</v>
      </c>
      <c r="D155" s="62"/>
      <c r="E155" s="62"/>
      <c r="F155" s="62"/>
      <c r="G155" s="62"/>
      <c r="H155" s="62"/>
    </row>
    <row r="156" spans="1:8" ht="31.5">
      <c r="A156" s="35" t="s">
        <v>196</v>
      </c>
      <c r="B156" s="28">
        <v>620</v>
      </c>
      <c r="C156" s="30" t="s">
        <v>197</v>
      </c>
      <c r="D156" s="62"/>
      <c r="E156" s="62"/>
      <c r="F156" s="62"/>
      <c r="G156" s="62"/>
      <c r="H156" s="62"/>
    </row>
    <row r="157" spans="1:8">
      <c r="A157" s="35" t="s">
        <v>198</v>
      </c>
      <c r="B157" s="45">
        <v>640</v>
      </c>
      <c r="C157" s="46" t="s">
        <v>199</v>
      </c>
      <c r="D157" s="72"/>
      <c r="E157" s="72"/>
      <c r="F157" s="72"/>
      <c r="G157" s="72"/>
      <c r="H157" s="72"/>
    </row>
    <row r="158" spans="1:8">
      <c r="A158" s="47"/>
      <c r="B158" s="39"/>
      <c r="C158" s="48"/>
      <c r="D158" s="73"/>
      <c r="E158" s="73"/>
      <c r="F158" s="73"/>
      <c r="G158" s="73"/>
      <c r="H158" s="73"/>
    </row>
    <row r="159" spans="1:8">
      <c r="A159" s="49"/>
      <c r="B159" s="50"/>
      <c r="C159" s="51"/>
      <c r="D159" s="81"/>
      <c r="E159" s="81"/>
      <c r="F159" s="81"/>
      <c r="G159" s="81"/>
      <c r="H159" s="81"/>
    </row>
    <row r="160" spans="1:8" s="24" customFormat="1">
      <c r="A160" s="52" t="s">
        <v>200</v>
      </c>
      <c r="B160" s="53"/>
      <c r="C160" s="54" t="s">
        <v>29</v>
      </c>
      <c r="D160" s="75"/>
      <c r="E160" s="75"/>
      <c r="F160" s="75"/>
      <c r="G160" s="75"/>
      <c r="H160" s="75"/>
    </row>
    <row r="161" spans="1:8">
      <c r="A161" s="33" t="s">
        <v>160</v>
      </c>
      <c r="B161" s="23">
        <v>300</v>
      </c>
      <c r="C161" s="34">
        <v>30000</v>
      </c>
      <c r="D161" s="62"/>
      <c r="E161" s="62"/>
      <c r="F161" s="62"/>
      <c r="G161" s="62"/>
      <c r="H161" s="62"/>
    </row>
    <row r="162" spans="1:8">
      <c r="A162" s="35" t="s">
        <v>201</v>
      </c>
      <c r="B162" s="28">
        <v>330</v>
      </c>
      <c r="C162" s="30" t="s">
        <v>202</v>
      </c>
      <c r="D162" s="62"/>
      <c r="E162" s="62"/>
      <c r="F162" s="62"/>
      <c r="G162" s="62"/>
      <c r="H162" s="62"/>
    </row>
    <row r="163" spans="1:8">
      <c r="A163" s="33" t="s">
        <v>57</v>
      </c>
      <c r="B163" s="23">
        <v>400</v>
      </c>
      <c r="C163" s="34" t="s">
        <v>58</v>
      </c>
      <c r="D163" s="62"/>
      <c r="E163" s="62"/>
      <c r="F163" s="62"/>
      <c r="G163" s="62"/>
      <c r="H163" s="62"/>
    </row>
    <row r="164" spans="1:8">
      <c r="A164" s="35" t="s">
        <v>59</v>
      </c>
      <c r="B164" s="28">
        <v>410</v>
      </c>
      <c r="C164" s="30" t="s">
        <v>60</v>
      </c>
      <c r="D164" s="62"/>
      <c r="E164" s="62"/>
      <c r="F164" s="62"/>
      <c r="G164" s="62"/>
      <c r="H164" s="62"/>
    </row>
    <row r="165" spans="1:8">
      <c r="A165" s="35" t="s">
        <v>203</v>
      </c>
      <c r="B165" s="28">
        <v>430</v>
      </c>
      <c r="C165" s="30" t="s">
        <v>204</v>
      </c>
      <c r="D165" s="62"/>
      <c r="E165" s="62"/>
      <c r="F165" s="62"/>
      <c r="G165" s="62"/>
      <c r="H165" s="62"/>
    </row>
    <row r="166" spans="1:8">
      <c r="A166" s="33" t="s">
        <v>188</v>
      </c>
      <c r="B166" s="23">
        <v>500</v>
      </c>
      <c r="C166" s="34" t="s">
        <v>189</v>
      </c>
      <c r="D166" s="62"/>
      <c r="E166" s="62"/>
      <c r="F166" s="62"/>
      <c r="G166" s="62"/>
      <c r="H166" s="62"/>
    </row>
    <row r="167" spans="1:8">
      <c r="A167" s="35" t="s">
        <v>205</v>
      </c>
      <c r="B167" s="28">
        <v>510</v>
      </c>
      <c r="C167" s="30" t="s">
        <v>206</v>
      </c>
      <c r="D167" s="62"/>
      <c r="E167" s="62"/>
      <c r="F167" s="62"/>
      <c r="G167" s="62"/>
      <c r="H167" s="62"/>
    </row>
    <row r="168" spans="1:8" ht="31.5">
      <c r="A168" s="35" t="s">
        <v>207</v>
      </c>
      <c r="B168" s="28">
        <v>520</v>
      </c>
      <c r="C168" s="30" t="s">
        <v>208</v>
      </c>
      <c r="D168" s="62"/>
      <c r="E168" s="62"/>
      <c r="F168" s="62"/>
      <c r="G168" s="62"/>
      <c r="H168" s="62"/>
    </row>
    <row r="169" spans="1:8" ht="16.5" customHeight="1">
      <c r="A169" s="35" t="s">
        <v>209</v>
      </c>
      <c r="B169" s="28">
        <v>530</v>
      </c>
      <c r="C169" s="30" t="s">
        <v>191</v>
      </c>
      <c r="D169" s="62"/>
      <c r="E169" s="62"/>
      <c r="F169" s="62"/>
      <c r="G169" s="62"/>
      <c r="H169" s="62"/>
    </row>
    <row r="170" spans="1:8">
      <c r="A170" s="35" t="s">
        <v>210</v>
      </c>
      <c r="B170" s="28">
        <v>550</v>
      </c>
      <c r="C170" s="30" t="s">
        <v>211</v>
      </c>
      <c r="D170" s="62"/>
      <c r="E170" s="62"/>
      <c r="F170" s="62"/>
      <c r="G170" s="62"/>
      <c r="H170" s="62"/>
    </row>
    <row r="171" spans="1:8">
      <c r="A171" s="33" t="s">
        <v>194</v>
      </c>
      <c r="B171" s="23">
        <v>600</v>
      </c>
      <c r="C171" s="34" t="s">
        <v>195</v>
      </c>
      <c r="D171" s="62"/>
      <c r="E171" s="62"/>
      <c r="F171" s="62"/>
      <c r="G171" s="62"/>
      <c r="H171" s="62"/>
    </row>
    <row r="172" spans="1:8">
      <c r="A172" s="35" t="s">
        <v>212</v>
      </c>
      <c r="B172" s="28">
        <v>610</v>
      </c>
      <c r="C172" s="30" t="s">
        <v>213</v>
      </c>
      <c r="D172" s="62"/>
      <c r="E172" s="62"/>
      <c r="F172" s="62"/>
      <c r="G172" s="62"/>
      <c r="H172" s="62"/>
    </row>
    <row r="173" spans="1:8" ht="31.5">
      <c r="A173" s="35" t="s">
        <v>196</v>
      </c>
      <c r="B173" s="28">
        <v>620</v>
      </c>
      <c r="C173" s="30" t="s">
        <v>197</v>
      </c>
      <c r="D173" s="62"/>
      <c r="E173" s="62"/>
      <c r="F173" s="62"/>
      <c r="G173" s="62"/>
      <c r="H173" s="62"/>
    </row>
    <row r="174" spans="1:8">
      <c r="A174" s="35" t="s">
        <v>214</v>
      </c>
      <c r="B174" s="45">
        <v>630</v>
      </c>
      <c r="C174" s="46" t="s">
        <v>215</v>
      </c>
      <c r="D174" s="72"/>
      <c r="E174" s="72"/>
      <c r="F174" s="72"/>
      <c r="G174" s="72"/>
      <c r="H174" s="72"/>
    </row>
    <row r="175" spans="1:8">
      <c r="A175" s="35" t="s">
        <v>216</v>
      </c>
      <c r="B175" s="45">
        <v>650</v>
      </c>
      <c r="C175" s="46" t="s">
        <v>217</v>
      </c>
      <c r="D175" s="72"/>
      <c r="E175" s="72"/>
      <c r="F175" s="72"/>
      <c r="G175" s="72"/>
      <c r="H175" s="72"/>
    </row>
    <row r="176" spans="1:8">
      <c r="A176" s="33" t="s">
        <v>218</v>
      </c>
      <c r="B176" s="23">
        <v>700</v>
      </c>
      <c r="C176" s="34" t="s">
        <v>219</v>
      </c>
      <c r="D176" s="62"/>
      <c r="E176" s="62"/>
      <c r="F176" s="62"/>
      <c r="G176" s="62"/>
      <c r="H176" s="62"/>
    </row>
    <row r="177" spans="1:8" ht="15.75" customHeight="1">
      <c r="A177" s="35" t="s">
        <v>220</v>
      </c>
      <c r="B177" s="28">
        <v>710</v>
      </c>
      <c r="C177" s="30" t="s">
        <v>221</v>
      </c>
      <c r="D177" s="62"/>
      <c r="E177" s="62"/>
      <c r="F177" s="62"/>
      <c r="G177" s="62"/>
      <c r="H177" s="62"/>
    </row>
    <row r="178" spans="1:8">
      <c r="A178" s="33" t="s">
        <v>222</v>
      </c>
      <c r="B178" s="23">
        <v>800</v>
      </c>
      <c r="C178" s="34" t="s">
        <v>223</v>
      </c>
      <c r="D178" s="62"/>
      <c r="E178" s="62"/>
      <c r="F178" s="62"/>
      <c r="G178" s="62"/>
      <c r="H178" s="62"/>
    </row>
    <row r="179" spans="1:8" ht="16.5" customHeight="1">
      <c r="A179" s="47" t="s">
        <v>224</v>
      </c>
      <c r="B179" s="39">
        <v>810</v>
      </c>
      <c r="C179" s="48" t="s">
        <v>225</v>
      </c>
      <c r="D179" s="73"/>
      <c r="E179" s="73"/>
      <c r="F179" s="73"/>
      <c r="G179" s="73"/>
      <c r="H179" s="73"/>
    </row>
    <row r="182" spans="1:8">
      <c r="A182" s="1" t="s">
        <v>306</v>
      </c>
    </row>
    <row r="183" spans="1:8">
      <c r="A183" s="1" t="s">
        <v>226</v>
      </c>
    </row>
    <row r="185" spans="1:8">
      <c r="A185" s="1" t="s">
        <v>300</v>
      </c>
    </row>
    <row r="186" spans="1:8">
      <c r="A186" s="1" t="s">
        <v>227</v>
      </c>
    </row>
    <row r="191" spans="1:8">
      <c r="A191" s="56"/>
    </row>
  </sheetData>
  <mergeCells count="7">
    <mergeCell ref="A8:H8"/>
    <mergeCell ref="A9:H9"/>
    <mergeCell ref="A26:A27"/>
    <mergeCell ref="B26:B27"/>
    <mergeCell ref="C26:C27"/>
    <mergeCell ref="D26:D27"/>
    <mergeCell ref="E26:H26"/>
  </mergeCells>
  <phoneticPr fontId="1" type="noConversion"/>
  <printOptions horizontalCentered="1"/>
  <pageMargins left="0.48" right="0.37" top="0.59055118110236227" bottom="0.82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Свод админ</vt:lpstr>
      <vt:lpstr>Хурал</vt:lpstr>
      <vt:lpstr>админ</vt:lpstr>
      <vt:lpstr>Председ</vt:lpstr>
      <vt:lpstr>АЛКАГОЛЬ</vt:lpstr>
      <vt:lpstr>воинский учет</vt:lpstr>
      <vt:lpstr>Дорожное</vt:lpstr>
      <vt:lpstr>СДК</vt:lpstr>
      <vt:lpstr>СДК (3)</vt:lpstr>
      <vt:lpstr>СДК (ПЛАТНЫЙ)</vt:lpstr>
      <vt:lpstr>ЖКХ Уличное освещ</vt:lpstr>
      <vt:lpstr>админ!Заголовки_для_печати</vt:lpstr>
      <vt:lpstr>АЛКАГОЛЬ!Заголовки_для_печати</vt:lpstr>
      <vt:lpstr>'воинский учет'!Заголовки_для_печати</vt:lpstr>
      <vt:lpstr>Дорожное!Заголовки_для_печати</vt:lpstr>
      <vt:lpstr>'ЖКХ Уличное освещ'!Заголовки_для_печати</vt:lpstr>
      <vt:lpstr>Председ!Заголовки_для_печати</vt:lpstr>
      <vt:lpstr>'Свод админ'!Заголовки_для_печати</vt:lpstr>
      <vt:lpstr>СДК!Заголовки_для_печати</vt:lpstr>
      <vt:lpstr>'СДК (3)'!Заголовки_для_печати</vt:lpstr>
      <vt:lpstr>'СДК (ПЛАТНЫЙ)'!Заголовки_для_печати</vt:lpstr>
      <vt:lpstr>Хурал!Заголовки_для_печати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SandanEF</dc:creator>
  <cp:lastModifiedBy>Администратор</cp:lastModifiedBy>
  <cp:lastPrinted>2017-12-27T15:22:07Z</cp:lastPrinted>
  <dcterms:created xsi:type="dcterms:W3CDTF">2007-12-07T04:30:33Z</dcterms:created>
  <dcterms:modified xsi:type="dcterms:W3CDTF">2018-02-22T03:46:41Z</dcterms:modified>
</cp:coreProperties>
</file>