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05" windowWidth="13260" windowHeight="8835" activeTab="5"/>
  </bookViews>
  <sheets>
    <sheet name="Общий свод" sheetId="31" r:id="rId1"/>
    <sheet name="глава18" sheetId="36" r:id="rId2"/>
    <sheet name="пред18" sheetId="21" r:id="rId3"/>
    <sheet name="аппарат18" sheetId="24" r:id="rId4"/>
    <sheet name="Алкоголь18" sheetId="20" r:id="rId5"/>
    <sheet name="воин18" sheetId="13" r:id="rId6"/>
    <sheet name="трансп" sheetId="19" r:id="rId7"/>
    <sheet name="СДК" sheetId="37" r:id="rId8"/>
    <sheet name="18сдк" sheetId="26" r:id="rId9"/>
    <sheet name="свод (бюджет)" sheetId="32" r:id="rId10"/>
    <sheet name="14свод 0104" sheetId="23" r:id="rId11"/>
    <sheet name="свод 07" sheetId="28" r:id="rId12"/>
    <sheet name="мдоу" sheetId="22" r:id="rId13"/>
    <sheet name="кл рук" sheetId="18" r:id="rId14"/>
    <sheet name="свод 08" sheetId="14" r:id="rId15"/>
    <sheet name="библ" sheetId="15" r:id="rId16"/>
    <sheet name="перепись" sheetId="12" r:id="rId17"/>
    <sheet name="ЦЗН" sheetId="17" r:id="rId18"/>
    <sheet name="род плата" sheetId="16" r:id="rId19"/>
    <sheet name="свод (внебюджет)14" sheetId="35" r:id="rId20"/>
    <sheet name="свод (07)" sheetId="9" r:id="rId21"/>
    <sheet name="мдоу1" sheetId="11" r:id="rId22"/>
    <sheet name="моу сош1" sheetId="10" r:id="rId23"/>
    <sheet name="свод(08)14" sheetId="34" r:id="rId24"/>
    <sheet name="сдк14" sheetId="33" r:id="rId25"/>
    <sheet name="сб1" sheetId="29" r:id="rId26"/>
  </sheets>
  <definedNames>
    <definedName name="_xlnm.Print_Titles" localSheetId="10">'14свод 0104'!$29:$29</definedName>
    <definedName name="_xlnm.Print_Titles" localSheetId="8">'18сдк'!$29:$29</definedName>
    <definedName name="_xlnm.Print_Titles" localSheetId="4">Алкоголь18!$29:$29</definedName>
    <definedName name="_xlnm.Print_Titles" localSheetId="3">аппарат18!$29:$29</definedName>
    <definedName name="_xlnm.Print_Titles" localSheetId="15">библ!$29:$29</definedName>
    <definedName name="_xlnm.Print_Titles" localSheetId="5">воин18!$29:$29</definedName>
    <definedName name="_xlnm.Print_Titles" localSheetId="1">глава18!$29:$29</definedName>
    <definedName name="_xlnm.Print_Titles" localSheetId="13">'кл рук'!$29:$29</definedName>
    <definedName name="_xlnm.Print_Titles" localSheetId="12">мдоу!$29:$29</definedName>
    <definedName name="_xlnm.Print_Titles" localSheetId="21">мдоу1!$29:$29</definedName>
    <definedName name="_xlnm.Print_Titles" localSheetId="22">'моу сош1'!$29:$29</definedName>
    <definedName name="_xlnm.Print_Titles" localSheetId="0">'Общий свод'!$29:$29</definedName>
    <definedName name="_xlnm.Print_Titles" localSheetId="16">перепись!$29:$29</definedName>
    <definedName name="_xlnm.Print_Titles" localSheetId="2">пред18!$29:$29</definedName>
    <definedName name="_xlnm.Print_Titles" localSheetId="18">'род плата'!$29:$29</definedName>
    <definedName name="_xlnm.Print_Titles" localSheetId="25">сб1!$29:$29</definedName>
    <definedName name="_xlnm.Print_Titles" localSheetId="20">'свод (07)'!$29:$29</definedName>
    <definedName name="_xlnm.Print_Titles" localSheetId="9">'свод (бюджет)'!$29:$29</definedName>
    <definedName name="_xlnm.Print_Titles" localSheetId="19">'свод (внебюджет)14'!$29:$29</definedName>
    <definedName name="_xlnm.Print_Titles" localSheetId="11">'свод 07'!$29:$29</definedName>
    <definedName name="_xlnm.Print_Titles" localSheetId="14">'свод 08'!$29:$29</definedName>
    <definedName name="_xlnm.Print_Titles" localSheetId="23">'свод(08)14'!$29:$29</definedName>
    <definedName name="_xlnm.Print_Titles" localSheetId="7">СДК!$29:$29</definedName>
    <definedName name="_xlnm.Print_Titles" localSheetId="24">сдк14!$29:$29</definedName>
    <definedName name="_xlnm.Print_Titles" localSheetId="6">трансп!$29:$29</definedName>
    <definedName name="_xlnm.Print_Titles" localSheetId="17">ЦЗН!$29:$29</definedName>
  </definedNames>
  <calcPr calcId="124519"/>
</workbook>
</file>

<file path=xl/calcChain.xml><?xml version="1.0" encoding="utf-8"?>
<calcChain xmlns="http://schemas.openxmlformats.org/spreadsheetml/2006/main">
  <c r="D132" i="24"/>
  <c r="F63" i="21"/>
  <c r="F63" i="31"/>
  <c r="F70" i="13"/>
  <c r="G70"/>
  <c r="H70"/>
  <c r="E70"/>
  <c r="H63"/>
  <c r="H63" i="21"/>
  <c r="G55"/>
  <c r="G53" s="1"/>
  <c r="D128" i="24"/>
  <c r="D138"/>
  <c r="D138" i="31" s="1"/>
  <c r="D150" i="26"/>
  <c r="D138"/>
  <c r="D130" s="1"/>
  <c r="E54" i="31"/>
  <c r="F54"/>
  <c r="G54"/>
  <c r="H54"/>
  <c r="E55"/>
  <c r="F55"/>
  <c r="H55"/>
  <c r="E56"/>
  <c r="F56"/>
  <c r="G56"/>
  <c r="H56"/>
  <c r="D57"/>
  <c r="E57"/>
  <c r="F57"/>
  <c r="G57"/>
  <c r="H57"/>
  <c r="E59"/>
  <c r="F59"/>
  <c r="G59"/>
  <c r="H59"/>
  <c r="D60"/>
  <c r="E60"/>
  <c r="F60"/>
  <c r="G60"/>
  <c r="H60"/>
  <c r="E61"/>
  <c r="F61"/>
  <c r="G61"/>
  <c r="H61"/>
  <c r="E62"/>
  <c r="F62"/>
  <c r="G62"/>
  <c r="H62"/>
  <c r="E66"/>
  <c r="F66"/>
  <c r="G66"/>
  <c r="H66"/>
  <c r="E67"/>
  <c r="F67"/>
  <c r="G67"/>
  <c r="H67"/>
  <c r="E68"/>
  <c r="F68"/>
  <c r="G68"/>
  <c r="H68"/>
  <c r="E69"/>
  <c r="F69"/>
  <c r="G69"/>
  <c r="H69"/>
  <c r="E71"/>
  <c r="F71"/>
  <c r="G71"/>
  <c r="H71"/>
  <c r="E72"/>
  <c r="F72"/>
  <c r="G72"/>
  <c r="H72"/>
  <c r="E73"/>
  <c r="F73"/>
  <c r="G73"/>
  <c r="H73"/>
  <c r="E74"/>
  <c r="F74"/>
  <c r="G74"/>
  <c r="H74"/>
  <c r="E76"/>
  <c r="F76"/>
  <c r="G76"/>
  <c r="H76"/>
  <c r="D77"/>
  <c r="E77"/>
  <c r="F77"/>
  <c r="G77"/>
  <c r="H77"/>
  <c r="E78"/>
  <c r="F78"/>
  <c r="G78"/>
  <c r="H78"/>
  <c r="E79"/>
  <c r="F79"/>
  <c r="G79"/>
  <c r="H79"/>
  <c r="E80"/>
  <c r="F80"/>
  <c r="G80"/>
  <c r="H80"/>
  <c r="H81"/>
  <c r="E82"/>
  <c r="F82"/>
  <c r="G82"/>
  <c r="H82"/>
  <c r="E83"/>
  <c r="F83"/>
  <c r="G83"/>
  <c r="H83"/>
  <c r="E84"/>
  <c r="F84"/>
  <c r="G84"/>
  <c r="H84"/>
  <c r="E85"/>
  <c r="F85"/>
  <c r="G85"/>
  <c r="H85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G106"/>
  <c r="E107"/>
  <c r="F107"/>
  <c r="G107"/>
  <c r="H107"/>
  <c r="D108"/>
  <c r="E108"/>
  <c r="F108"/>
  <c r="G108"/>
  <c r="H108"/>
  <c r="E111"/>
  <c r="F111"/>
  <c r="G111"/>
  <c r="H111"/>
  <c r="E113"/>
  <c r="F113"/>
  <c r="G113"/>
  <c r="H113"/>
  <c r="E114"/>
  <c r="F114"/>
  <c r="G114"/>
  <c r="H114"/>
  <c r="E115"/>
  <c r="F115"/>
  <c r="G115"/>
  <c r="H115"/>
  <c r="E117"/>
  <c r="F117"/>
  <c r="G117"/>
  <c r="H117"/>
  <c r="E118"/>
  <c r="F118"/>
  <c r="G118"/>
  <c r="H118"/>
  <c r="D119"/>
  <c r="E119"/>
  <c r="F119"/>
  <c r="G119"/>
  <c r="H119"/>
  <c r="E120"/>
  <c r="F120"/>
  <c r="G120"/>
  <c r="H120"/>
  <c r="E122"/>
  <c r="F122"/>
  <c r="G122"/>
  <c r="H122"/>
  <c r="E123"/>
  <c r="F123"/>
  <c r="G123"/>
  <c r="H123"/>
  <c r="E124"/>
  <c r="F124"/>
  <c r="G124"/>
  <c r="H124"/>
  <c r="D125"/>
  <c r="E125"/>
  <c r="F125"/>
  <c r="G125"/>
  <c r="H125"/>
  <c r="D126"/>
  <c r="E126"/>
  <c r="F126"/>
  <c r="G126"/>
  <c r="H126"/>
  <c r="E127"/>
  <c r="F127"/>
  <c r="G127"/>
  <c r="H127"/>
  <c r="E128"/>
  <c r="F128"/>
  <c r="G128"/>
  <c r="H128"/>
  <c r="D131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D136"/>
  <c r="E136"/>
  <c r="F136"/>
  <c r="G136"/>
  <c r="H136"/>
  <c r="E137"/>
  <c r="F137"/>
  <c r="G137"/>
  <c r="H137"/>
  <c r="E138"/>
  <c r="F138"/>
  <c r="G138"/>
  <c r="H138"/>
  <c r="E139"/>
  <c r="F139"/>
  <c r="G139"/>
  <c r="H139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D151"/>
  <c r="E151"/>
  <c r="D152"/>
  <c r="E152"/>
  <c r="F152"/>
  <c r="G152"/>
  <c r="H152"/>
  <c r="D153"/>
  <c r="E153"/>
  <c r="F153"/>
  <c r="G153"/>
  <c r="H153"/>
  <c r="D155"/>
  <c r="E155"/>
  <c r="F155"/>
  <c r="G155"/>
  <c r="H155"/>
  <c r="D156"/>
  <c r="E156"/>
  <c r="F156"/>
  <c r="G156"/>
  <c r="H156"/>
  <c r="D157"/>
  <c r="E157"/>
  <c r="F157"/>
  <c r="G157"/>
  <c r="H157"/>
  <c r="E159"/>
  <c r="D160"/>
  <c r="E160"/>
  <c r="F160"/>
  <c r="G160"/>
  <c r="H160"/>
  <c r="G161"/>
  <c r="H161"/>
  <c r="D162"/>
  <c r="E162"/>
  <c r="F162"/>
  <c r="G162"/>
  <c r="H162"/>
  <c r="D163"/>
  <c r="E163"/>
  <c r="F163"/>
  <c r="G163"/>
  <c r="H163"/>
  <c r="D165"/>
  <c r="E165"/>
  <c r="F165"/>
  <c r="G165"/>
  <c r="H165"/>
  <c r="D166"/>
  <c r="E166"/>
  <c r="F166"/>
  <c r="G166"/>
  <c r="H166"/>
  <c r="D167"/>
  <c r="E167"/>
  <c r="F167"/>
  <c r="G167"/>
  <c r="H167"/>
  <c r="D168"/>
  <c r="E168"/>
  <c r="F168"/>
  <c r="G168"/>
  <c r="H168"/>
  <c r="D169"/>
  <c r="D170"/>
  <c r="E170"/>
  <c r="F170"/>
  <c r="G170"/>
  <c r="H170"/>
  <c r="D171"/>
  <c r="E171"/>
  <c r="F171"/>
  <c r="G171"/>
  <c r="H171"/>
  <c r="D172"/>
  <c r="E172"/>
  <c r="F172"/>
  <c r="G172"/>
  <c r="H172"/>
  <c r="D173"/>
  <c r="E173"/>
  <c r="F173"/>
  <c r="G173"/>
  <c r="H173"/>
  <c r="D174"/>
  <c r="G174"/>
  <c r="H174"/>
  <c r="D175"/>
  <c r="E175"/>
  <c r="F175"/>
  <c r="G175"/>
  <c r="H175"/>
  <c r="D177"/>
  <c r="E177"/>
  <c r="F177"/>
  <c r="G177"/>
  <c r="H177"/>
  <c r="H176" i="37"/>
  <c r="G176"/>
  <c r="F176"/>
  <c r="E176"/>
  <c r="D176"/>
  <c r="H174"/>
  <c r="G174"/>
  <c r="F174"/>
  <c r="E174"/>
  <c r="D174"/>
  <c r="H169"/>
  <c r="G169"/>
  <c r="F169"/>
  <c r="E169"/>
  <c r="D169"/>
  <c r="H164"/>
  <c r="G164"/>
  <c r="F164"/>
  <c r="E164"/>
  <c r="D164"/>
  <c r="H161"/>
  <c r="G161"/>
  <c r="G158" s="1"/>
  <c r="F161"/>
  <c r="E161"/>
  <c r="D161"/>
  <c r="H159"/>
  <c r="H158" s="1"/>
  <c r="G159"/>
  <c r="F159"/>
  <c r="E159"/>
  <c r="E158" s="1"/>
  <c r="D159"/>
  <c r="D158" s="1"/>
  <c r="F158"/>
  <c r="H154"/>
  <c r="G154"/>
  <c r="F154"/>
  <c r="E154"/>
  <c r="D154"/>
  <c r="H151"/>
  <c r="G151"/>
  <c r="F151"/>
  <c r="E151"/>
  <c r="D151"/>
  <c r="D150"/>
  <c r="D149"/>
  <c r="D148"/>
  <c r="D147"/>
  <c r="D146"/>
  <c r="D145"/>
  <c r="D144"/>
  <c r="D143"/>
  <c r="D142"/>
  <c r="D141"/>
  <c r="H140"/>
  <c r="G140"/>
  <c r="F140"/>
  <c r="F129" s="1"/>
  <c r="E140"/>
  <c r="E129" s="1"/>
  <c r="H130"/>
  <c r="H129" s="1"/>
  <c r="G130"/>
  <c r="F130"/>
  <c r="E130"/>
  <c r="D130"/>
  <c r="D128"/>
  <c r="D126"/>
  <c r="D124"/>
  <c r="D122"/>
  <c r="D121" s="1"/>
  <c r="H121"/>
  <c r="G121"/>
  <c r="F121"/>
  <c r="E121"/>
  <c r="D118"/>
  <c r="H116"/>
  <c r="G116"/>
  <c r="F116"/>
  <c r="E116"/>
  <c r="D116"/>
  <c r="H112"/>
  <c r="G112"/>
  <c r="F112"/>
  <c r="E112"/>
  <c r="D112"/>
  <c r="H106"/>
  <c r="G106"/>
  <c r="F106"/>
  <c r="E106"/>
  <c r="D106"/>
  <c r="D97"/>
  <c r="D95" s="1"/>
  <c r="H95"/>
  <c r="G95"/>
  <c r="F95"/>
  <c r="E95"/>
  <c r="D94"/>
  <c r="D90"/>
  <c r="D88"/>
  <c r="H86"/>
  <c r="G86"/>
  <c r="F86"/>
  <c r="E86"/>
  <c r="H81"/>
  <c r="G81"/>
  <c r="F81"/>
  <c r="E81"/>
  <c r="D81"/>
  <c r="D79"/>
  <c r="H75"/>
  <c r="G75"/>
  <c r="F75"/>
  <c r="E75"/>
  <c r="D75"/>
  <c r="D72"/>
  <c r="D70" s="1"/>
  <c r="D71"/>
  <c r="H70"/>
  <c r="G70"/>
  <c r="F70"/>
  <c r="E70"/>
  <c r="D68"/>
  <c r="D65" s="1"/>
  <c r="H65"/>
  <c r="G65"/>
  <c r="F65"/>
  <c r="E65"/>
  <c r="F64"/>
  <c r="H63"/>
  <c r="G63"/>
  <c r="F63"/>
  <c r="E63"/>
  <c r="D62"/>
  <c r="D59"/>
  <c r="H58"/>
  <c r="G58"/>
  <c r="F58"/>
  <c r="E58"/>
  <c r="D54"/>
  <c r="H53"/>
  <c r="G53"/>
  <c r="F53"/>
  <c r="E53"/>
  <c r="D53"/>
  <c r="H46"/>
  <c r="G46"/>
  <c r="F46"/>
  <c r="E46"/>
  <c r="D46"/>
  <c r="H41"/>
  <c r="H31" s="1"/>
  <c r="H30" s="1"/>
  <c r="G41"/>
  <c r="G31" s="1"/>
  <c r="G30" s="1"/>
  <c r="F41"/>
  <c r="E41"/>
  <c r="D41"/>
  <c r="D37"/>
  <c r="D36" s="1"/>
  <c r="H36"/>
  <c r="G36"/>
  <c r="F36"/>
  <c r="F31" s="1"/>
  <c r="F30" s="1"/>
  <c r="E36"/>
  <c r="D34"/>
  <c r="D33"/>
  <c r="D31" s="1"/>
  <c r="D30" s="1"/>
  <c r="E31"/>
  <c r="E30" s="1"/>
  <c r="D93" i="14"/>
  <c r="D157"/>
  <c r="G53" i="13"/>
  <c r="H53"/>
  <c r="D142"/>
  <c r="D124" i="26"/>
  <c r="D122"/>
  <c r="D97"/>
  <c r="D95" s="1"/>
  <c r="D90"/>
  <c r="D94"/>
  <c r="D72"/>
  <c r="D62"/>
  <c r="D68"/>
  <c r="D65" s="1"/>
  <c r="D59"/>
  <c r="F63"/>
  <c r="F63" i="14" s="1"/>
  <c r="G63" i="26"/>
  <c r="G63" i="14" s="1"/>
  <c r="E63" i="26"/>
  <c r="E63" i="14" s="1"/>
  <c r="D148" i="24"/>
  <c r="D134"/>
  <c r="D94"/>
  <c r="D59"/>
  <c r="D58" s="1"/>
  <c r="D72"/>
  <c r="E63" i="21"/>
  <c r="H118" i="23"/>
  <c r="G118"/>
  <c r="F118"/>
  <c r="E118"/>
  <c r="H176" i="36"/>
  <c r="G176"/>
  <c r="F176"/>
  <c r="F158" s="1"/>
  <c r="E176"/>
  <c r="D176"/>
  <c r="H174"/>
  <c r="G174"/>
  <c r="F174"/>
  <c r="E174"/>
  <c r="D174"/>
  <c r="H169"/>
  <c r="G169"/>
  <c r="F169"/>
  <c r="E169"/>
  <c r="D169"/>
  <c r="H164"/>
  <c r="G164"/>
  <c r="G158" s="1"/>
  <c r="F164"/>
  <c r="E164"/>
  <c r="E158" s="1"/>
  <c r="D164"/>
  <c r="H161"/>
  <c r="G161"/>
  <c r="F161"/>
  <c r="E161"/>
  <c r="D161"/>
  <c r="H159"/>
  <c r="G159"/>
  <c r="F159"/>
  <c r="E159"/>
  <c r="D159"/>
  <c r="H158"/>
  <c r="D158"/>
  <c r="H154"/>
  <c r="G154"/>
  <c r="F154"/>
  <c r="E154"/>
  <c r="D154"/>
  <c r="H151"/>
  <c r="G151"/>
  <c r="F151"/>
  <c r="E151"/>
  <c r="D151"/>
  <c r="D150"/>
  <c r="D149"/>
  <c r="D148"/>
  <c r="D147"/>
  <c r="D146"/>
  <c r="D145"/>
  <c r="D144"/>
  <c r="D143"/>
  <c r="D142"/>
  <c r="D140" s="1"/>
  <c r="D141"/>
  <c r="H140"/>
  <c r="G140"/>
  <c r="F140"/>
  <c r="F129" s="1"/>
  <c r="E140"/>
  <c r="D139"/>
  <c r="D138"/>
  <c r="D137"/>
  <c r="D136"/>
  <c r="D135"/>
  <c r="D130" s="1"/>
  <c r="D134"/>
  <c r="D133"/>
  <c r="D132"/>
  <c r="D131"/>
  <c r="H130"/>
  <c r="H129" s="1"/>
  <c r="G130"/>
  <c r="F130"/>
  <c r="E130"/>
  <c r="D128"/>
  <c r="D127"/>
  <c r="D126"/>
  <c r="D125"/>
  <c r="D124"/>
  <c r="D123"/>
  <c r="D122"/>
  <c r="H121"/>
  <c r="G121"/>
  <c r="F121"/>
  <c r="E121"/>
  <c r="D120"/>
  <c r="D119"/>
  <c r="D118"/>
  <c r="D118" i="31" s="1"/>
  <c r="D117" i="36"/>
  <c r="H116"/>
  <c r="G116"/>
  <c r="F116"/>
  <c r="E116"/>
  <c r="D115"/>
  <c r="D114"/>
  <c r="D113"/>
  <c r="H112"/>
  <c r="G112"/>
  <c r="F112"/>
  <c r="E112"/>
  <c r="D111"/>
  <c r="D110"/>
  <c r="H109"/>
  <c r="G109"/>
  <c r="F109"/>
  <c r="E109"/>
  <c r="D109"/>
  <c r="D108"/>
  <c r="D107"/>
  <c r="H106"/>
  <c r="G106"/>
  <c r="F106"/>
  <c r="E106"/>
  <c r="D106"/>
  <c r="D105"/>
  <c r="D104"/>
  <c r="D95" s="1"/>
  <c r="D103"/>
  <c r="D102"/>
  <c r="D101"/>
  <c r="D100"/>
  <c r="D99"/>
  <c r="D98"/>
  <c r="D97"/>
  <c r="D96"/>
  <c r="H95"/>
  <c r="G95"/>
  <c r="F95"/>
  <c r="F64" s="1"/>
  <c r="E95"/>
  <c r="D94"/>
  <c r="D93"/>
  <c r="D92"/>
  <c r="D90"/>
  <c r="D89"/>
  <c r="D88"/>
  <c r="D87"/>
  <c r="H86"/>
  <c r="H64" s="1"/>
  <c r="G86"/>
  <c r="F86"/>
  <c r="E86"/>
  <c r="D86"/>
  <c r="D85"/>
  <c r="D84"/>
  <c r="D83"/>
  <c r="D82"/>
  <c r="H81"/>
  <c r="G81"/>
  <c r="F81"/>
  <c r="E81"/>
  <c r="D81"/>
  <c r="D80"/>
  <c r="D79"/>
  <c r="D78"/>
  <c r="D77"/>
  <c r="D76"/>
  <c r="H75"/>
  <c r="G75"/>
  <c r="F75"/>
  <c r="E75"/>
  <c r="D75"/>
  <c r="D74"/>
  <c r="D73"/>
  <c r="D72"/>
  <c r="D71"/>
  <c r="H70"/>
  <c r="G70"/>
  <c r="F70"/>
  <c r="E70"/>
  <c r="D70"/>
  <c r="D69"/>
  <c r="D68"/>
  <c r="D67"/>
  <c r="D66"/>
  <c r="H65"/>
  <c r="G65"/>
  <c r="F65"/>
  <c r="E65"/>
  <c r="D65"/>
  <c r="E64"/>
  <c r="H63"/>
  <c r="G63"/>
  <c r="F63"/>
  <c r="E63"/>
  <c r="D62"/>
  <c r="D61"/>
  <c r="D60"/>
  <c r="D59"/>
  <c r="H58"/>
  <c r="G58"/>
  <c r="F58"/>
  <c r="E58"/>
  <c r="D58"/>
  <c r="D56"/>
  <c r="D55"/>
  <c r="D54"/>
  <c r="H53"/>
  <c r="G53"/>
  <c r="F53"/>
  <c r="E53"/>
  <c r="D53"/>
  <c r="D50"/>
  <c r="D49"/>
  <c r="D48"/>
  <c r="D47"/>
  <c r="D46" s="1"/>
  <c r="H46"/>
  <c r="G46"/>
  <c r="F46"/>
  <c r="E46"/>
  <c r="D45"/>
  <c r="D44"/>
  <c r="D43"/>
  <c r="D42"/>
  <c r="H41"/>
  <c r="G41"/>
  <c r="F41"/>
  <c r="E41"/>
  <c r="D41"/>
  <c r="D40"/>
  <c r="D39"/>
  <c r="D38"/>
  <c r="D37"/>
  <c r="D36" s="1"/>
  <c r="D31" s="1"/>
  <c r="D30" s="1"/>
  <c r="H36"/>
  <c r="G36"/>
  <c r="G31" s="1"/>
  <c r="G30" s="1"/>
  <c r="F36"/>
  <c r="E36"/>
  <c r="E31" s="1"/>
  <c r="E30" s="1"/>
  <c r="D35"/>
  <c r="D34"/>
  <c r="D33"/>
  <c r="D32"/>
  <c r="H31"/>
  <c r="H30" s="1"/>
  <c r="F31"/>
  <c r="F30" s="1"/>
  <c r="E53" i="21"/>
  <c r="F53"/>
  <c r="H53"/>
  <c r="D118" i="24"/>
  <c r="D68"/>
  <c r="D54" i="21"/>
  <c r="D55" i="24"/>
  <c r="H54" i="14"/>
  <c r="G54"/>
  <c r="F54"/>
  <c r="E54"/>
  <c r="D31" i="21"/>
  <c r="D37" i="24"/>
  <c r="H35" i="23"/>
  <c r="H35" i="32" s="1"/>
  <c r="G35" i="23"/>
  <c r="G35" i="32" s="1"/>
  <c r="F35" i="23"/>
  <c r="F35" i="32" s="1"/>
  <c r="H34" i="23"/>
  <c r="G34"/>
  <c r="G34" i="32" s="1"/>
  <c r="F34" i="23"/>
  <c r="F34" i="32" s="1"/>
  <c r="H33" i="23"/>
  <c r="H33" i="32" s="1"/>
  <c r="G33" i="23"/>
  <c r="F33"/>
  <c r="H32"/>
  <c r="H32" i="32" s="1"/>
  <c r="G32" i="23"/>
  <c r="G32" i="32" s="1"/>
  <c r="F32" i="23"/>
  <c r="E35"/>
  <c r="E34"/>
  <c r="E34" i="32" s="1"/>
  <c r="E33" i="23"/>
  <c r="E33" i="32" s="1"/>
  <c r="E32" i="23"/>
  <c r="H39"/>
  <c r="H39" i="32" s="1"/>
  <c r="G39" i="23"/>
  <c r="G39" i="32" s="1"/>
  <c r="F39" i="23"/>
  <c r="F39" i="32" s="1"/>
  <c r="H38" i="23"/>
  <c r="G38"/>
  <c r="G38" i="32" s="1"/>
  <c r="F38" i="23"/>
  <c r="F38" i="32" s="1"/>
  <c r="E39" i="23"/>
  <c r="E39" i="32" s="1"/>
  <c r="E38" i="23"/>
  <c r="H45"/>
  <c r="H45" i="32" s="1"/>
  <c r="G45" i="23"/>
  <c r="G45" i="32" s="1"/>
  <c r="F45" i="23"/>
  <c r="F45" i="32" s="1"/>
  <c r="H44" i="23"/>
  <c r="G44"/>
  <c r="G44" i="32" s="1"/>
  <c r="F44" i="23"/>
  <c r="F44" i="32" s="1"/>
  <c r="H43" i="23"/>
  <c r="H43" i="32" s="1"/>
  <c r="G43" i="23"/>
  <c r="F43"/>
  <c r="F43" i="32" s="1"/>
  <c r="H42" i="23"/>
  <c r="H42" i="32" s="1"/>
  <c r="G42" i="23"/>
  <c r="F42"/>
  <c r="E45"/>
  <c r="E45" i="32" s="1"/>
  <c r="E44" i="23"/>
  <c r="E44" i="32" s="1"/>
  <c r="E43" i="23"/>
  <c r="E43" i="32" s="1"/>
  <c r="E42" i="23"/>
  <c r="H50"/>
  <c r="G50"/>
  <c r="G50" i="32" s="1"/>
  <c r="F50" i="23"/>
  <c r="F50" i="32" s="1"/>
  <c r="H49" i="23"/>
  <c r="G49"/>
  <c r="G49" i="32" s="1"/>
  <c r="F49" i="23"/>
  <c r="F49" i="32" s="1"/>
  <c r="H48" i="23"/>
  <c r="H48" i="32" s="1"/>
  <c r="G48" i="23"/>
  <c r="F48"/>
  <c r="H47"/>
  <c r="H46" s="1"/>
  <c r="G47"/>
  <c r="F47"/>
  <c r="E50"/>
  <c r="E50" i="32" s="1"/>
  <c r="E49" i="23"/>
  <c r="E46" s="1"/>
  <c r="E48"/>
  <c r="E48" i="32" s="1"/>
  <c r="E47" i="23"/>
  <c r="H50" i="32"/>
  <c r="H49"/>
  <c r="G48"/>
  <c r="F47"/>
  <c r="H44"/>
  <c r="G43"/>
  <c r="F42"/>
  <c r="G40"/>
  <c r="F40"/>
  <c r="H38"/>
  <c r="H34"/>
  <c r="G33"/>
  <c r="F33"/>
  <c r="F32"/>
  <c r="E32"/>
  <c r="E40"/>
  <c r="E38"/>
  <c r="E42"/>
  <c r="E47"/>
  <c r="D33" i="24"/>
  <c r="D32"/>
  <c r="D34"/>
  <c r="E41" i="15"/>
  <c r="D71"/>
  <c r="H63"/>
  <c r="G63"/>
  <c r="F63"/>
  <c r="E63"/>
  <c r="D148"/>
  <c r="E97" i="34"/>
  <c r="F97"/>
  <c r="G97"/>
  <c r="D97" s="1"/>
  <c r="H97"/>
  <c r="E98"/>
  <c r="F98"/>
  <c r="G98"/>
  <c r="D98" s="1"/>
  <c r="H98"/>
  <c r="E99"/>
  <c r="F99"/>
  <c r="G99"/>
  <c r="D99" s="1"/>
  <c r="H99"/>
  <c r="E100"/>
  <c r="F100"/>
  <c r="G100"/>
  <c r="H100"/>
  <c r="E101"/>
  <c r="F101"/>
  <c r="G101"/>
  <c r="D101" s="1"/>
  <c r="H101"/>
  <c r="E102"/>
  <c r="F102"/>
  <c r="G102"/>
  <c r="D102" s="1"/>
  <c r="H102"/>
  <c r="E103"/>
  <c r="F103"/>
  <c r="G103"/>
  <c r="D103" s="1"/>
  <c r="H103"/>
  <c r="E104"/>
  <c r="F104"/>
  <c r="G104"/>
  <c r="H104"/>
  <c r="E105"/>
  <c r="F105"/>
  <c r="G105"/>
  <c r="D105" s="1"/>
  <c r="H105"/>
  <c r="F96"/>
  <c r="G96"/>
  <c r="H96"/>
  <c r="H95" s="1"/>
  <c r="E96"/>
  <c r="E95" s="1"/>
  <c r="D97" i="29"/>
  <c r="D98"/>
  <c r="D99"/>
  <c r="D100"/>
  <c r="D101"/>
  <c r="D102"/>
  <c r="D103"/>
  <c r="D104"/>
  <c r="D105"/>
  <c r="D96"/>
  <c r="D142" i="33"/>
  <c r="D143"/>
  <c r="D144"/>
  <c r="D97"/>
  <c r="D98"/>
  <c r="D99"/>
  <c r="D100"/>
  <c r="D101"/>
  <c r="D102"/>
  <c r="D103"/>
  <c r="D104"/>
  <c r="D105"/>
  <c r="D96"/>
  <c r="D100" i="34"/>
  <c r="D104"/>
  <c r="G143"/>
  <c r="H144"/>
  <c r="D142" i="29"/>
  <c r="D143"/>
  <c r="D144"/>
  <c r="D145"/>
  <c r="D146"/>
  <c r="D147"/>
  <c r="D148"/>
  <c r="D149"/>
  <c r="D150"/>
  <c r="G140" i="33"/>
  <c r="H140"/>
  <c r="G95"/>
  <c r="H121"/>
  <c r="E53"/>
  <c r="D105" i="24"/>
  <c r="D104"/>
  <c r="D103"/>
  <c r="D101"/>
  <c r="D101" i="31" s="1"/>
  <c r="D100" i="24"/>
  <c r="D99"/>
  <c r="D98"/>
  <c r="D98" i="31" s="1"/>
  <c r="D97" i="24"/>
  <c r="D96"/>
  <c r="G143" i="14"/>
  <c r="G141" i="23"/>
  <c r="D141" i="13"/>
  <c r="F142" i="23"/>
  <c r="G142"/>
  <c r="F144"/>
  <c r="G144"/>
  <c r="F92"/>
  <c r="E92"/>
  <c r="D149" i="26"/>
  <c r="D148"/>
  <c r="D147"/>
  <c r="D146"/>
  <c r="D145"/>
  <c r="D143"/>
  <c r="D142"/>
  <c r="D141"/>
  <c r="D88" i="24"/>
  <c r="D89"/>
  <c r="D90"/>
  <c r="D91"/>
  <c r="D92"/>
  <c r="D92" i="31" s="1"/>
  <c r="D93" i="24"/>
  <c r="D93" i="31" s="1"/>
  <c r="D87" i="24"/>
  <c r="D71"/>
  <c r="D71" i="31" s="1"/>
  <c r="F105" i="23"/>
  <c r="G105"/>
  <c r="G103"/>
  <c r="F126"/>
  <c r="F128"/>
  <c r="F145"/>
  <c r="E58" i="20"/>
  <c r="D54" i="24"/>
  <c r="D66"/>
  <c r="D126"/>
  <c r="D142"/>
  <c r="D143"/>
  <c r="D144"/>
  <c r="D145"/>
  <c r="D146"/>
  <c r="D147"/>
  <c r="D149"/>
  <c r="D123"/>
  <c r="D124"/>
  <c r="D125"/>
  <c r="D127"/>
  <c r="D141"/>
  <c r="D79"/>
  <c r="D75" s="1"/>
  <c r="E143" i="9"/>
  <c r="F143"/>
  <c r="F143" i="34"/>
  <c r="F143" i="35" s="1"/>
  <c r="G143" i="9"/>
  <c r="G143" i="35" s="1"/>
  <c r="H143" i="9"/>
  <c r="E144"/>
  <c r="E144" i="34"/>
  <c r="E144" i="35" s="1"/>
  <c r="F144" i="9"/>
  <c r="F144" i="34"/>
  <c r="F144" i="35" s="1"/>
  <c r="G144" i="9"/>
  <c r="G144" i="34"/>
  <c r="G144" i="35" s="1"/>
  <c r="H144" i="9"/>
  <c r="H144" i="35" s="1"/>
  <c r="E145" i="9"/>
  <c r="F145"/>
  <c r="G145"/>
  <c r="H145"/>
  <c r="E146"/>
  <c r="F146"/>
  <c r="G146"/>
  <c r="H146"/>
  <c r="E147"/>
  <c r="F147"/>
  <c r="G147"/>
  <c r="H147"/>
  <c r="E148"/>
  <c r="F148"/>
  <c r="G148"/>
  <c r="H148"/>
  <c r="F149" i="34"/>
  <c r="E132" i="9"/>
  <c r="E132" i="35"/>
  <c r="F132" i="9"/>
  <c r="F132" i="35"/>
  <c r="G132" i="9"/>
  <c r="G132" i="35"/>
  <c r="H132" i="9"/>
  <c r="H132" i="35"/>
  <c r="D132" s="1"/>
  <c r="E133" i="9"/>
  <c r="E133" i="35" s="1"/>
  <c r="F133" i="9"/>
  <c r="F133" i="35" s="1"/>
  <c r="G133" i="9"/>
  <c r="G133" i="35" s="1"/>
  <c r="H133" i="9"/>
  <c r="H133" i="35" s="1"/>
  <c r="E101" i="9"/>
  <c r="E101" i="35" s="1"/>
  <c r="F101" i="9"/>
  <c r="F101" i="35" s="1"/>
  <c r="G101" i="9"/>
  <c r="H101"/>
  <c r="E105"/>
  <c r="E105" i="35" s="1"/>
  <c r="F105" i="9"/>
  <c r="F105" i="35" s="1"/>
  <c r="G105" i="9"/>
  <c r="H105"/>
  <c r="H94"/>
  <c r="H94" i="35" s="1"/>
  <c r="D132" i="9"/>
  <c r="D133"/>
  <c r="D143"/>
  <c r="D144"/>
  <c r="D145"/>
  <c r="D146"/>
  <c r="D147"/>
  <c r="D148"/>
  <c r="E94"/>
  <c r="D143" i="11"/>
  <c r="D133"/>
  <c r="D132"/>
  <c r="D94"/>
  <c r="D101"/>
  <c r="D105"/>
  <c r="D106"/>
  <c r="H157" i="32"/>
  <c r="G157"/>
  <c r="F157"/>
  <c r="E157"/>
  <c r="E142" i="23"/>
  <c r="E142" i="28"/>
  <c r="F142"/>
  <c r="G142"/>
  <c r="H142" i="23"/>
  <c r="H142" i="28"/>
  <c r="E143" i="23"/>
  <c r="E143" i="28"/>
  <c r="E143" i="14"/>
  <c r="F143" i="23"/>
  <c r="F143" i="28"/>
  <c r="F143" i="14"/>
  <c r="G143" i="23"/>
  <c r="G143" i="28"/>
  <c r="H143" i="23"/>
  <c r="H143" i="28"/>
  <c r="E144" i="14"/>
  <c r="D144" s="1"/>
  <c r="E144" i="23"/>
  <c r="E144" i="28"/>
  <c r="F144"/>
  <c r="F144" i="14"/>
  <c r="G144" i="28"/>
  <c r="G144" i="14"/>
  <c r="H144" i="23"/>
  <c r="H144" i="28"/>
  <c r="H144" i="14"/>
  <c r="E145" i="23"/>
  <c r="E145" i="28"/>
  <c r="F145"/>
  <c r="G145" i="23"/>
  <c r="G145" i="28"/>
  <c r="H145" i="23"/>
  <c r="H145" i="28"/>
  <c r="E146" i="23"/>
  <c r="E146" i="28"/>
  <c r="F146" i="23"/>
  <c r="F146" i="28"/>
  <c r="G146" i="23"/>
  <c r="G146" i="28"/>
  <c r="H146" i="23"/>
  <c r="H146" i="28"/>
  <c r="E147" i="23"/>
  <c r="E147" i="28"/>
  <c r="F147" i="23"/>
  <c r="F147" i="28"/>
  <c r="G147" i="23"/>
  <c r="G147" i="28"/>
  <c r="H147" i="23"/>
  <c r="H147" i="28"/>
  <c r="E148"/>
  <c r="E148" i="23"/>
  <c r="F148" i="28"/>
  <c r="F148" i="23"/>
  <c r="G148"/>
  <c r="G148" i="28"/>
  <c r="H148"/>
  <c r="H148" i="23"/>
  <c r="E149"/>
  <c r="E149" i="28"/>
  <c r="F149" i="23"/>
  <c r="F149" i="28"/>
  <c r="G149" i="23"/>
  <c r="G149" i="28"/>
  <c r="H149" i="23"/>
  <c r="H149" i="28"/>
  <c r="E150"/>
  <c r="E150" i="23"/>
  <c r="F150"/>
  <c r="F150" i="28"/>
  <c r="F150" i="14"/>
  <c r="G150" i="28"/>
  <c r="G150" i="23"/>
  <c r="H150" i="28"/>
  <c r="H150" i="23"/>
  <c r="F141"/>
  <c r="F141" i="28"/>
  <c r="G141"/>
  <c r="H141" i="23"/>
  <c r="H141" i="28"/>
  <c r="E141" i="23"/>
  <c r="E141" i="28"/>
  <c r="H138"/>
  <c r="G138"/>
  <c r="F138"/>
  <c r="E138"/>
  <c r="H134" i="23"/>
  <c r="G134"/>
  <c r="F134"/>
  <c r="E134"/>
  <c r="H133"/>
  <c r="G133"/>
  <c r="F133"/>
  <c r="E133"/>
  <c r="H128" i="14"/>
  <c r="H128" i="28"/>
  <c r="H128" i="9"/>
  <c r="H128" i="34"/>
  <c r="H128" i="35" s="1"/>
  <c r="G128" i="14"/>
  <c r="G128" i="23"/>
  <c r="G128" i="28"/>
  <c r="G128" i="9"/>
  <c r="G128" i="34"/>
  <c r="F128" i="14"/>
  <c r="F128" i="28"/>
  <c r="F128" i="9"/>
  <c r="F128" i="34"/>
  <c r="F128" i="35" s="1"/>
  <c r="E128" i="28"/>
  <c r="E128" i="14"/>
  <c r="E128" i="23"/>
  <c r="E128" i="9"/>
  <c r="E128" i="34"/>
  <c r="E128" i="35" s="1"/>
  <c r="H127" i="23"/>
  <c r="H127" i="28"/>
  <c r="H127" i="14"/>
  <c r="G127" i="23"/>
  <c r="G127" i="28"/>
  <c r="G127" i="14"/>
  <c r="D127" s="1"/>
  <c r="F127" i="23"/>
  <c r="F127" i="28"/>
  <c r="F127" i="14"/>
  <c r="E127" i="23"/>
  <c r="E127" i="28"/>
  <c r="E127" i="14"/>
  <c r="H126" i="23"/>
  <c r="H126" i="28"/>
  <c r="H126" i="14"/>
  <c r="G126" i="23"/>
  <c r="G126" i="28"/>
  <c r="G126" i="14"/>
  <c r="F126" i="28"/>
  <c r="F126" i="14"/>
  <c r="E126" i="23"/>
  <c r="E126" i="28"/>
  <c r="D126" s="1"/>
  <c r="E126" i="14"/>
  <c r="D126" s="1"/>
  <c r="H125" i="23"/>
  <c r="H125" i="28"/>
  <c r="G125" i="23"/>
  <c r="G125" i="28"/>
  <c r="F125" i="23"/>
  <c r="F125" i="28"/>
  <c r="E125" i="23"/>
  <c r="E125" i="28"/>
  <c r="H124" i="23"/>
  <c r="H124" i="28"/>
  <c r="G124" i="23"/>
  <c r="G124" i="28"/>
  <c r="F124" i="23"/>
  <c r="F124" i="28"/>
  <c r="E124" i="23"/>
  <c r="E124" i="28"/>
  <c r="H123" i="23"/>
  <c r="H123" i="28"/>
  <c r="G123" i="23"/>
  <c r="G123" i="28"/>
  <c r="F123" i="23"/>
  <c r="F123" i="28"/>
  <c r="E123" i="23"/>
  <c r="E123" i="28"/>
  <c r="H122"/>
  <c r="H122" i="23"/>
  <c r="H122" i="9"/>
  <c r="G122" i="28"/>
  <c r="G122" i="23"/>
  <c r="F122" i="28"/>
  <c r="F122" i="23"/>
  <c r="E122" i="28"/>
  <c r="D122" s="1"/>
  <c r="E122" i="23"/>
  <c r="E97" i="28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 i="23"/>
  <c r="E102" i="28"/>
  <c r="F102" i="23"/>
  <c r="F102" i="28"/>
  <c r="G102" i="23"/>
  <c r="G102" i="28"/>
  <c r="H102" i="23"/>
  <c r="H102" i="28"/>
  <c r="E103" i="23"/>
  <c r="E103" i="28"/>
  <c r="F103" i="23"/>
  <c r="F103" i="28"/>
  <c r="G103"/>
  <c r="H103" i="23"/>
  <c r="H103" i="28"/>
  <c r="E104" i="23"/>
  <c r="E104" i="28"/>
  <c r="F104" i="23"/>
  <c r="F104" i="28"/>
  <c r="G104" i="23"/>
  <c r="G104" i="28"/>
  <c r="H104" i="23"/>
  <c r="H104" i="28"/>
  <c r="E105" i="23"/>
  <c r="E105" i="28"/>
  <c r="E105" i="14"/>
  <c r="D105" s="1"/>
  <c r="F105" i="28"/>
  <c r="F105" i="14"/>
  <c r="G105" i="28"/>
  <c r="G105" i="14"/>
  <c r="H105" i="23"/>
  <c r="H105" i="28"/>
  <c r="H105" i="14"/>
  <c r="E94" i="35"/>
  <c r="E79" i="28"/>
  <c r="E79" i="14"/>
  <c r="E79" i="23"/>
  <c r="F79" i="28"/>
  <c r="F79" i="23"/>
  <c r="F79" i="14"/>
  <c r="G79" i="23"/>
  <c r="G79" i="28"/>
  <c r="G79" i="14"/>
  <c r="H79" i="23"/>
  <c r="H79" i="28"/>
  <c r="H79" i="14"/>
  <c r="E72" i="28"/>
  <c r="F72" i="23"/>
  <c r="F72" i="28"/>
  <c r="G72" i="23"/>
  <c r="G72" i="28"/>
  <c r="H72" i="23"/>
  <c r="H72" i="28"/>
  <c r="F71"/>
  <c r="D71" s="1"/>
  <c r="D70" s="1"/>
  <c r="F71" i="14"/>
  <c r="F71" i="23"/>
  <c r="G71" i="28"/>
  <c r="G71" i="23"/>
  <c r="G71" i="14"/>
  <c r="H71" i="28"/>
  <c r="H71" i="23"/>
  <c r="H71" i="14"/>
  <c r="E71" i="28"/>
  <c r="E71" i="23"/>
  <c r="E71" i="14"/>
  <c r="F66" i="23"/>
  <c r="F66" i="28"/>
  <c r="G66" i="23"/>
  <c r="G66" i="28"/>
  <c r="H66" i="23"/>
  <c r="H66" i="28"/>
  <c r="E66" i="23"/>
  <c r="E66" i="28"/>
  <c r="E60"/>
  <c r="F60"/>
  <c r="G60"/>
  <c r="H60"/>
  <c r="E61"/>
  <c r="F61"/>
  <c r="G61"/>
  <c r="H61"/>
  <c r="E62"/>
  <c r="F62"/>
  <c r="G62"/>
  <c r="H62"/>
  <c r="E63"/>
  <c r="F63"/>
  <c r="G63"/>
  <c r="H63"/>
  <c r="H63" i="14"/>
  <c r="F59" i="28"/>
  <c r="F58" s="1"/>
  <c r="G59"/>
  <c r="H59"/>
  <c r="H58" s="1"/>
  <c r="E59"/>
  <c r="E58" s="1"/>
  <c r="E55" i="23"/>
  <c r="E55" i="28"/>
  <c r="E55" i="14"/>
  <c r="F55" i="23"/>
  <c r="F55" i="28"/>
  <c r="F55" i="14"/>
  <c r="G55" i="28"/>
  <c r="G55" i="14"/>
  <c r="H55" i="23"/>
  <c r="H55" i="28"/>
  <c r="H55" i="14"/>
  <c r="F54" i="23"/>
  <c r="F54" i="28"/>
  <c r="G54" i="23"/>
  <c r="G54" i="28"/>
  <c r="H54" i="23"/>
  <c r="H54" i="28"/>
  <c r="E54" i="23"/>
  <c r="E54" i="28"/>
  <c r="F95" i="34"/>
  <c r="E157" i="35"/>
  <c r="F157"/>
  <c r="G157"/>
  <c r="H157"/>
  <c r="E142" i="34"/>
  <c r="F142"/>
  <c r="G142"/>
  <c r="H142"/>
  <c r="E143"/>
  <c r="H143"/>
  <c r="H140" s="1"/>
  <c r="E145"/>
  <c r="F145"/>
  <c r="F145" i="35" s="1"/>
  <c r="G145" i="34"/>
  <c r="G145" i="35" s="1"/>
  <c r="H145" i="34"/>
  <c r="H145" i="35" s="1"/>
  <c r="E146" i="34"/>
  <c r="F146"/>
  <c r="G146"/>
  <c r="H146"/>
  <c r="D146" s="1"/>
  <c r="E147"/>
  <c r="E147" i="35" s="1"/>
  <c r="F147" i="34"/>
  <c r="F147" i="35" s="1"/>
  <c r="G147" i="34"/>
  <c r="G147" i="35" s="1"/>
  <c r="H147" i="34"/>
  <c r="H147" i="35" s="1"/>
  <c r="E148" i="34"/>
  <c r="D148" s="1"/>
  <c r="F148"/>
  <c r="G148"/>
  <c r="H148"/>
  <c r="E149"/>
  <c r="D149" s="1"/>
  <c r="G149"/>
  <c r="H149"/>
  <c r="E150"/>
  <c r="F150"/>
  <c r="G150"/>
  <c r="H150"/>
  <c r="F141"/>
  <c r="F140" s="1"/>
  <c r="G141"/>
  <c r="H141"/>
  <c r="E141"/>
  <c r="E123"/>
  <c r="F123"/>
  <c r="G123"/>
  <c r="H123"/>
  <c r="E124"/>
  <c r="D124" s="1"/>
  <c r="F124"/>
  <c r="G124"/>
  <c r="H124"/>
  <c r="E125"/>
  <c r="F125"/>
  <c r="G125"/>
  <c r="H125"/>
  <c r="E126"/>
  <c r="F126"/>
  <c r="G126"/>
  <c r="H126"/>
  <c r="E127"/>
  <c r="F127"/>
  <c r="G127"/>
  <c r="H127"/>
  <c r="F122"/>
  <c r="G122"/>
  <c r="H122"/>
  <c r="H122" i="35" s="1"/>
  <c r="E122" i="34"/>
  <c r="F140" i="29"/>
  <c r="D36" i="35"/>
  <c r="D31" s="1"/>
  <c r="E36"/>
  <c r="F36"/>
  <c r="F31" s="1"/>
  <c r="G36"/>
  <c r="H36"/>
  <c r="H31" s="1"/>
  <c r="D41"/>
  <c r="E41"/>
  <c r="F41"/>
  <c r="G41"/>
  <c r="H41"/>
  <c r="D46"/>
  <c r="E46"/>
  <c r="F46"/>
  <c r="G46"/>
  <c r="H46"/>
  <c r="D65"/>
  <c r="D81"/>
  <c r="D106"/>
  <c r="D109"/>
  <c r="D112"/>
  <c r="D151"/>
  <c r="D154"/>
  <c r="D159"/>
  <c r="E159"/>
  <c r="F159"/>
  <c r="G159"/>
  <c r="H159"/>
  <c r="D161"/>
  <c r="E161"/>
  <c r="F161"/>
  <c r="G161"/>
  <c r="H161"/>
  <c r="D164"/>
  <c r="E164"/>
  <c r="F164"/>
  <c r="G164"/>
  <c r="H164"/>
  <c r="D169"/>
  <c r="E169"/>
  <c r="F169"/>
  <c r="G169"/>
  <c r="H169"/>
  <c r="D174"/>
  <c r="E174"/>
  <c r="F174"/>
  <c r="G174"/>
  <c r="H174"/>
  <c r="D176"/>
  <c r="E176"/>
  <c r="F176"/>
  <c r="G176"/>
  <c r="H176"/>
  <c r="D36" i="34"/>
  <c r="D31" s="1"/>
  <c r="E36"/>
  <c r="F36"/>
  <c r="F31" s="1"/>
  <c r="G36"/>
  <c r="H36"/>
  <c r="H31" s="1"/>
  <c r="D41"/>
  <c r="E41"/>
  <c r="F41"/>
  <c r="G41"/>
  <c r="H41"/>
  <c r="D46"/>
  <c r="E46"/>
  <c r="F46"/>
  <c r="G46"/>
  <c r="H46"/>
  <c r="D141"/>
  <c r="D150"/>
  <c r="G121"/>
  <c r="H121"/>
  <c r="E53"/>
  <c r="F53"/>
  <c r="G53"/>
  <c r="H53"/>
  <c r="D54"/>
  <c r="D53" s="1"/>
  <c r="E58"/>
  <c r="F58"/>
  <c r="G58"/>
  <c r="H58"/>
  <c r="D62"/>
  <c r="D58" s="1"/>
  <c r="D63"/>
  <c r="D65"/>
  <c r="E65"/>
  <c r="F65"/>
  <c r="G65"/>
  <c r="H65"/>
  <c r="E70"/>
  <c r="F70"/>
  <c r="G70"/>
  <c r="H70"/>
  <c r="D71"/>
  <c r="D70" s="1"/>
  <c r="E75"/>
  <c r="F75"/>
  <c r="G75"/>
  <c r="H75"/>
  <c r="D79"/>
  <c r="D75" s="1"/>
  <c r="D81"/>
  <c r="E81"/>
  <c r="F81"/>
  <c r="G81"/>
  <c r="H81"/>
  <c r="E86"/>
  <c r="F86"/>
  <c r="G86"/>
  <c r="H86"/>
  <c r="D88"/>
  <c r="D86" s="1"/>
  <c r="D106"/>
  <c r="E106"/>
  <c r="F106"/>
  <c r="G106"/>
  <c r="H106"/>
  <c r="D109"/>
  <c r="E109"/>
  <c r="F109"/>
  <c r="G109"/>
  <c r="H109"/>
  <c r="D112"/>
  <c r="E112"/>
  <c r="F112"/>
  <c r="G112"/>
  <c r="H112"/>
  <c r="E116"/>
  <c r="F116"/>
  <c r="G116"/>
  <c r="H116"/>
  <c r="D118"/>
  <c r="D116" s="1"/>
  <c r="E130"/>
  <c r="F130"/>
  <c r="G130"/>
  <c r="H130"/>
  <c r="D138"/>
  <c r="D130" s="1"/>
  <c r="D151"/>
  <c r="E151"/>
  <c r="F151"/>
  <c r="F151" i="35" s="1"/>
  <c r="G151" i="34"/>
  <c r="G151" i="35" s="1"/>
  <c r="H151" i="34"/>
  <c r="H151" i="35" s="1"/>
  <c r="D154" i="34"/>
  <c r="E154"/>
  <c r="F154"/>
  <c r="G154"/>
  <c r="H154"/>
  <c r="D159"/>
  <c r="E159"/>
  <c r="F159"/>
  <c r="G159"/>
  <c r="H159"/>
  <c r="D161"/>
  <c r="E161"/>
  <c r="F161"/>
  <c r="G161"/>
  <c r="H161"/>
  <c r="D164"/>
  <c r="E164"/>
  <c r="F164"/>
  <c r="G164"/>
  <c r="H164"/>
  <c r="D169"/>
  <c r="E169"/>
  <c r="F169"/>
  <c r="G169"/>
  <c r="H169"/>
  <c r="D174"/>
  <c r="E174"/>
  <c r="F174"/>
  <c r="G174"/>
  <c r="H174"/>
  <c r="D176"/>
  <c r="E176"/>
  <c r="F176"/>
  <c r="G176"/>
  <c r="H176"/>
  <c r="D36" i="33"/>
  <c r="D31" s="1"/>
  <c r="E36"/>
  <c r="F36"/>
  <c r="F31" s="1"/>
  <c r="G36"/>
  <c r="H36"/>
  <c r="H31" s="1"/>
  <c r="D41"/>
  <c r="E41"/>
  <c r="F41"/>
  <c r="G41"/>
  <c r="H41"/>
  <c r="D46"/>
  <c r="E46"/>
  <c r="F46"/>
  <c r="G46"/>
  <c r="H46"/>
  <c r="D128"/>
  <c r="D95"/>
  <c r="D149"/>
  <c r="E140"/>
  <c r="G121"/>
  <c r="F53"/>
  <c r="G53"/>
  <c r="H53"/>
  <c r="D54"/>
  <c r="D53" s="1"/>
  <c r="E58"/>
  <c r="F58"/>
  <c r="G58"/>
  <c r="H58"/>
  <c r="D62"/>
  <c r="D58" s="1"/>
  <c r="D63"/>
  <c r="D65"/>
  <c r="E65"/>
  <c r="F65"/>
  <c r="G65"/>
  <c r="H65"/>
  <c r="E70"/>
  <c r="F70"/>
  <c r="G70"/>
  <c r="H70"/>
  <c r="D71"/>
  <c r="D70" s="1"/>
  <c r="E75"/>
  <c r="F75"/>
  <c r="G75"/>
  <c r="H75"/>
  <c r="D79"/>
  <c r="D75" s="1"/>
  <c r="D81"/>
  <c r="E81"/>
  <c r="F81"/>
  <c r="G81"/>
  <c r="H81"/>
  <c r="E86"/>
  <c r="F86"/>
  <c r="G86"/>
  <c r="H86"/>
  <c r="D88"/>
  <c r="D86" s="1"/>
  <c r="E95"/>
  <c r="F95"/>
  <c r="H95"/>
  <c r="D106"/>
  <c r="E106"/>
  <c r="F106"/>
  <c r="G106"/>
  <c r="H106"/>
  <c r="D109"/>
  <c r="E109"/>
  <c r="F109"/>
  <c r="G109"/>
  <c r="H109"/>
  <c r="D112"/>
  <c r="E112"/>
  <c r="F112"/>
  <c r="G112"/>
  <c r="H112"/>
  <c r="E116"/>
  <c r="F116"/>
  <c r="G116"/>
  <c r="H116"/>
  <c r="D118"/>
  <c r="D116" s="1"/>
  <c r="D122"/>
  <c r="D124"/>
  <c r="E130"/>
  <c r="F130"/>
  <c r="G130"/>
  <c r="G129" s="1"/>
  <c r="H130"/>
  <c r="H129" s="1"/>
  <c r="D138"/>
  <c r="D130" s="1"/>
  <c r="F140"/>
  <c r="D141"/>
  <c r="D145"/>
  <c r="D146"/>
  <c r="D147"/>
  <c r="D148"/>
  <c r="D150"/>
  <c r="D151"/>
  <c r="E151"/>
  <c r="F151"/>
  <c r="G151"/>
  <c r="H151"/>
  <c r="D154"/>
  <c r="E154"/>
  <c r="F154"/>
  <c r="G154"/>
  <c r="H154"/>
  <c r="D159"/>
  <c r="E159"/>
  <c r="F159"/>
  <c r="G159"/>
  <c r="H159"/>
  <c r="D161"/>
  <c r="E161"/>
  <c r="F161"/>
  <c r="G161"/>
  <c r="H161"/>
  <c r="D164"/>
  <c r="E164"/>
  <c r="F164"/>
  <c r="G164"/>
  <c r="H164"/>
  <c r="D169"/>
  <c r="E169"/>
  <c r="F169"/>
  <c r="G169"/>
  <c r="H169"/>
  <c r="D174"/>
  <c r="E174"/>
  <c r="F174"/>
  <c r="G174"/>
  <c r="H174"/>
  <c r="D176"/>
  <c r="E176"/>
  <c r="F176"/>
  <c r="G176"/>
  <c r="H176"/>
  <c r="D139" i="13"/>
  <c r="D132"/>
  <c r="D132" i="31" s="1"/>
  <c r="D133" i="24"/>
  <c r="D130" s="1"/>
  <c r="D104" i="12"/>
  <c r="D95" s="1"/>
  <c r="D66"/>
  <c r="D65" s="1"/>
  <c r="D82"/>
  <c r="D81" s="1"/>
  <c r="D118" i="16"/>
  <c r="D105" i="17"/>
  <c r="D95" s="1"/>
  <c r="D54" i="13"/>
  <c r="D55"/>
  <c r="D66"/>
  <c r="D66" i="31" s="1"/>
  <c r="E95" i="12"/>
  <c r="E65"/>
  <c r="E81"/>
  <c r="E95" i="17"/>
  <c r="E53" i="13"/>
  <c r="E65"/>
  <c r="E116" i="16"/>
  <c r="F53" i="13"/>
  <c r="F65"/>
  <c r="F65" i="12"/>
  <c r="F81"/>
  <c r="F95"/>
  <c r="F95" i="17"/>
  <c r="F116" i="16"/>
  <c r="G65" i="13"/>
  <c r="G65" i="12"/>
  <c r="G81"/>
  <c r="G95"/>
  <c r="G95" i="17"/>
  <c r="G116" i="16"/>
  <c r="H116"/>
  <c r="H65" i="13"/>
  <c r="H65" i="12"/>
  <c r="H81"/>
  <c r="H95"/>
  <c r="H95" i="17"/>
  <c r="D119" i="16"/>
  <c r="E139" i="23"/>
  <c r="F139"/>
  <c r="G139"/>
  <c r="H139"/>
  <c r="D144" i="13"/>
  <c r="D142" i="28"/>
  <c r="E130" i="13"/>
  <c r="E140"/>
  <c r="E129" s="1"/>
  <c r="F130"/>
  <c r="F140"/>
  <c r="G130"/>
  <c r="G140"/>
  <c r="G129" s="1"/>
  <c r="H130"/>
  <c r="H140"/>
  <c r="D157" i="32"/>
  <c r="D159"/>
  <c r="D161"/>
  <c r="D164"/>
  <c r="D169"/>
  <c r="D174"/>
  <c r="D176"/>
  <c r="E159"/>
  <c r="E161"/>
  <c r="E164"/>
  <c r="E169"/>
  <c r="E174"/>
  <c r="E176"/>
  <c r="E158"/>
  <c r="F159"/>
  <c r="F161"/>
  <c r="F164"/>
  <c r="F169"/>
  <c r="F174"/>
  <c r="F176"/>
  <c r="G159"/>
  <c r="G161"/>
  <c r="G158" s="1"/>
  <c r="G164"/>
  <c r="G169"/>
  <c r="G174"/>
  <c r="G176"/>
  <c r="H159"/>
  <c r="H161"/>
  <c r="H164"/>
  <c r="H169"/>
  <c r="H174"/>
  <c r="H176"/>
  <c r="H156" i="23"/>
  <c r="H156" i="28"/>
  <c r="H156" i="14"/>
  <c r="H156" i="9"/>
  <c r="H156" i="35" s="1"/>
  <c r="G156" i="23"/>
  <c r="G156" i="28"/>
  <c r="G156" i="14"/>
  <c r="G156" i="9"/>
  <c r="G156" i="35" s="1"/>
  <c r="F156" i="23"/>
  <c r="F156" i="28"/>
  <c r="F156" i="14"/>
  <c r="F156" i="9"/>
  <c r="F156" i="35" s="1"/>
  <c r="E156" i="23"/>
  <c r="E156" i="28"/>
  <c r="E156" i="14"/>
  <c r="D156" s="1"/>
  <c r="D156" i="32" s="1"/>
  <c r="E156" i="9"/>
  <c r="E156" i="35" s="1"/>
  <c r="H155" i="23"/>
  <c r="H154" s="1"/>
  <c r="H155" i="28"/>
  <c r="H154" s="1"/>
  <c r="H155" i="14"/>
  <c r="H155" i="9"/>
  <c r="H155" i="35" s="1"/>
  <c r="G155" i="23"/>
  <c r="G154" s="1"/>
  <c r="G155" i="28"/>
  <c r="G155" i="14"/>
  <c r="G154" s="1"/>
  <c r="G155" i="9"/>
  <c r="G155" i="35" s="1"/>
  <c r="F155" i="23"/>
  <c r="F154" s="1"/>
  <c r="F155" i="28"/>
  <c r="F154" s="1"/>
  <c r="F155" i="14"/>
  <c r="F154" s="1"/>
  <c r="F155" i="9"/>
  <c r="F155" i="35" s="1"/>
  <c r="E155" i="23"/>
  <c r="E154" s="1"/>
  <c r="E155" i="28"/>
  <c r="E155" i="14"/>
  <c r="D155" s="1"/>
  <c r="D155" i="32" s="1"/>
  <c r="E155" i="9"/>
  <c r="E155" i="35" s="1"/>
  <c r="H153" i="23"/>
  <c r="H153" i="28"/>
  <c r="H153" i="14"/>
  <c r="H153" i="9"/>
  <c r="H153" i="35" s="1"/>
  <c r="G153" i="23"/>
  <c r="G153" i="28"/>
  <c r="G153" i="14"/>
  <c r="G153" i="9"/>
  <c r="G153" i="35" s="1"/>
  <c r="F153" i="23"/>
  <c r="F153" i="28"/>
  <c r="F153" i="14"/>
  <c r="F153" i="9"/>
  <c r="F153" i="35" s="1"/>
  <c r="E153" i="23"/>
  <c r="E153" i="28"/>
  <c r="E153" i="14"/>
  <c r="D153" s="1"/>
  <c r="D153" i="32" s="1"/>
  <c r="E153" i="9"/>
  <c r="E153" i="35" s="1"/>
  <c r="H152" i="23"/>
  <c r="H151" s="1"/>
  <c r="H152" i="28"/>
  <c r="H151" s="1"/>
  <c r="H152" i="14"/>
  <c r="H151" s="1"/>
  <c r="H152" i="9"/>
  <c r="H152" i="35" s="1"/>
  <c r="G152" i="23"/>
  <c r="G151" s="1"/>
  <c r="G152" i="28"/>
  <c r="G151" s="1"/>
  <c r="G152" i="14"/>
  <c r="G151" s="1"/>
  <c r="G152" i="9"/>
  <c r="G152" i="35" s="1"/>
  <c r="F152" i="23"/>
  <c r="F151" s="1"/>
  <c r="F152" i="28"/>
  <c r="F151" s="1"/>
  <c r="F152" i="14"/>
  <c r="F151" s="1"/>
  <c r="F152" i="9"/>
  <c r="F152" i="35" s="1"/>
  <c r="E152" i="23"/>
  <c r="E151" s="1"/>
  <c r="E152" i="28"/>
  <c r="E151" s="1"/>
  <c r="E152" i="14"/>
  <c r="D152" s="1"/>
  <c r="D152" i="32" s="1"/>
  <c r="E152" i="9"/>
  <c r="E152" i="35" s="1"/>
  <c r="H150" i="9"/>
  <c r="H150" i="35" s="1"/>
  <c r="G150" i="9"/>
  <c r="G150" i="35" s="1"/>
  <c r="F150" i="9"/>
  <c r="F150" i="35" s="1"/>
  <c r="E150" i="9"/>
  <c r="D150" s="1"/>
  <c r="H149" i="14"/>
  <c r="H149" i="9"/>
  <c r="H149" i="35" s="1"/>
  <c r="G149" i="14"/>
  <c r="G149" i="9"/>
  <c r="G149" i="35" s="1"/>
  <c r="F149" i="14"/>
  <c r="F149" i="9"/>
  <c r="F149" i="35" s="1"/>
  <c r="E149" i="14"/>
  <c r="E149" i="9"/>
  <c r="D149" s="1"/>
  <c r="H148" i="14"/>
  <c r="G148"/>
  <c r="F148"/>
  <c r="E148"/>
  <c r="H147"/>
  <c r="G147"/>
  <c r="F147"/>
  <c r="E147"/>
  <c r="D147" s="1"/>
  <c r="H146"/>
  <c r="G146"/>
  <c r="F146"/>
  <c r="D146" s="1"/>
  <c r="E146"/>
  <c r="H145"/>
  <c r="G145"/>
  <c r="F145"/>
  <c r="E145"/>
  <c r="D145" s="1"/>
  <c r="H143"/>
  <c r="H143" i="32" s="1"/>
  <c r="H142" i="14"/>
  <c r="H142" i="9"/>
  <c r="H142" i="35" s="1"/>
  <c r="G142" i="14"/>
  <c r="G142" i="9"/>
  <c r="F142" i="14"/>
  <c r="F142" i="9"/>
  <c r="E142" i="14"/>
  <c r="E142" i="9"/>
  <c r="D142" s="1"/>
  <c r="H141" i="14"/>
  <c r="H141" i="9"/>
  <c r="H141" i="35" s="1"/>
  <c r="G141" i="14"/>
  <c r="G141" i="9"/>
  <c r="F141" i="14"/>
  <c r="F141" i="9"/>
  <c r="E141" i="14"/>
  <c r="D141" s="1"/>
  <c r="E141" i="9"/>
  <c r="E141" i="35" s="1"/>
  <c r="H139" i="28"/>
  <c r="H139" i="14"/>
  <c r="D139" s="1"/>
  <c r="H139" i="9"/>
  <c r="H139" i="35" s="1"/>
  <c r="G139" i="28"/>
  <c r="G139" i="14"/>
  <c r="G139" i="9"/>
  <c r="G139" i="35" s="1"/>
  <c r="F139" i="28"/>
  <c r="F139" i="14"/>
  <c r="F139" i="9"/>
  <c r="F139" i="35" s="1"/>
  <c r="E139" i="28"/>
  <c r="E139" i="14"/>
  <c r="E139" i="9"/>
  <c r="H138" i="23"/>
  <c r="H138" i="14"/>
  <c r="D138" s="1"/>
  <c r="H138" i="9"/>
  <c r="H138" i="35" s="1"/>
  <c r="G138" i="23"/>
  <c r="G138" i="14"/>
  <c r="G138" i="9"/>
  <c r="G138" i="35" s="1"/>
  <c r="F138" i="23"/>
  <c r="F138" i="14"/>
  <c r="F138" i="9"/>
  <c r="F138" i="35" s="1"/>
  <c r="E138" i="23"/>
  <c r="E138" i="14"/>
  <c r="E138" i="9"/>
  <c r="H137" i="23"/>
  <c r="H137" i="28"/>
  <c r="H137" i="14"/>
  <c r="H137" i="9"/>
  <c r="H137" i="35" s="1"/>
  <c r="G137" i="23"/>
  <c r="G137" i="28"/>
  <c r="G137" i="14"/>
  <c r="G137" i="9"/>
  <c r="G137" i="35" s="1"/>
  <c r="F137" i="23"/>
  <c r="F137" i="28"/>
  <c r="F137" i="14"/>
  <c r="F137" i="9"/>
  <c r="F137" i="35" s="1"/>
  <c r="E137" i="23"/>
  <c r="E137" i="28"/>
  <c r="E137" i="14"/>
  <c r="D137" s="1"/>
  <c r="E137" i="9"/>
  <c r="D137" s="1"/>
  <c r="H136" i="23"/>
  <c r="H136" i="28"/>
  <c r="H136" i="14"/>
  <c r="H136" i="9"/>
  <c r="H136" i="35" s="1"/>
  <c r="G136" i="23"/>
  <c r="G136" i="28"/>
  <c r="G136" i="14"/>
  <c r="G136" i="9"/>
  <c r="G136" i="35" s="1"/>
  <c r="F136" i="23"/>
  <c r="F136" i="28"/>
  <c r="F136" i="14"/>
  <c r="F136" i="9"/>
  <c r="F136" i="35" s="1"/>
  <c r="E136" i="23"/>
  <c r="E136" i="28"/>
  <c r="E136" i="14"/>
  <c r="D136" s="1"/>
  <c r="E136" i="9"/>
  <c r="D136" s="1"/>
  <c r="H135" i="23"/>
  <c r="H135" i="28"/>
  <c r="H135" i="14"/>
  <c r="H135" i="9"/>
  <c r="H135" i="35" s="1"/>
  <c r="G135" i="23"/>
  <c r="G135" i="28"/>
  <c r="G135" i="14"/>
  <c r="G135" i="9"/>
  <c r="G135" i="35" s="1"/>
  <c r="F135" i="23"/>
  <c r="F135" i="28"/>
  <c r="F135" i="14"/>
  <c r="F135" i="9"/>
  <c r="F135" i="35" s="1"/>
  <c r="E135" i="23"/>
  <c r="E135" i="28"/>
  <c r="E135" i="14"/>
  <c r="D135" s="1"/>
  <c r="E135" i="9"/>
  <c r="D135" s="1"/>
  <c r="H134" i="28"/>
  <c r="H134" i="14"/>
  <c r="D134" s="1"/>
  <c r="H134" i="9"/>
  <c r="H134" i="35" s="1"/>
  <c r="G134" i="28"/>
  <c r="G134" i="14"/>
  <c r="G134" i="9"/>
  <c r="G134" i="35" s="1"/>
  <c r="F134" i="28"/>
  <c r="F134" i="14"/>
  <c r="F134" i="9"/>
  <c r="F134" i="35" s="1"/>
  <c r="E134" i="28"/>
  <c r="E134" i="14"/>
  <c r="E134" i="9"/>
  <c r="H133" i="28"/>
  <c r="H133" i="14"/>
  <c r="G133" i="28"/>
  <c r="G133" i="14"/>
  <c r="F133" i="28"/>
  <c r="F133" i="14"/>
  <c r="E133" i="28"/>
  <c r="E133" i="32" s="1"/>
  <c r="E133" i="14"/>
  <c r="D133" s="1"/>
  <c r="H132" i="23"/>
  <c r="H132" i="28"/>
  <c r="H132" i="14"/>
  <c r="G132" i="23"/>
  <c r="G132" i="28"/>
  <c r="G132" i="14"/>
  <c r="G130" s="1"/>
  <c r="F132" i="23"/>
  <c r="F132" i="28"/>
  <c r="F132" i="14"/>
  <c r="E132" i="23"/>
  <c r="E132" i="28"/>
  <c r="E132" i="14"/>
  <c r="D132" s="1"/>
  <c r="H131" i="23"/>
  <c r="H131" i="28"/>
  <c r="H131" i="14"/>
  <c r="H131" i="9"/>
  <c r="H131" i="35" s="1"/>
  <c r="G131" i="23"/>
  <c r="G131" i="28"/>
  <c r="G131" i="14"/>
  <c r="G131" i="9"/>
  <c r="G131" i="35" s="1"/>
  <c r="F131" i="23"/>
  <c r="F131" i="28"/>
  <c r="F131" i="14"/>
  <c r="F131" i="9"/>
  <c r="F131" i="35" s="1"/>
  <c r="E131" i="23"/>
  <c r="E131" i="28"/>
  <c r="E131" i="14"/>
  <c r="D131" s="1"/>
  <c r="E131" i="9"/>
  <c r="D131" s="1"/>
  <c r="H127"/>
  <c r="H127" i="35" s="1"/>
  <c r="G127" i="9"/>
  <c r="G127" i="35" s="1"/>
  <c r="F127" i="9"/>
  <c r="E127"/>
  <c r="H126"/>
  <c r="H126" i="35" s="1"/>
  <c r="G126" i="9"/>
  <c r="G126" i="35" s="1"/>
  <c r="F126" i="9"/>
  <c r="E126"/>
  <c r="H125" i="14"/>
  <c r="H125" i="9"/>
  <c r="H125" i="35" s="1"/>
  <c r="G125" i="14"/>
  <c r="G125" i="9"/>
  <c r="G125" i="35" s="1"/>
  <c r="F125" i="14"/>
  <c r="F125" i="9"/>
  <c r="F125" i="35" s="1"/>
  <c r="E125" i="14"/>
  <c r="D125" s="1"/>
  <c r="E125" i="9"/>
  <c r="H124" i="14"/>
  <c r="H124" i="9"/>
  <c r="H124" i="35" s="1"/>
  <c r="G124" i="14"/>
  <c r="G124" i="9"/>
  <c r="G124" i="35" s="1"/>
  <c r="F124" i="14"/>
  <c r="F124" i="9"/>
  <c r="F124" i="35" s="1"/>
  <c r="E124" i="14"/>
  <c r="E124" i="9"/>
  <c r="H123" i="14"/>
  <c r="H123" i="9"/>
  <c r="H123" i="35" s="1"/>
  <c r="G123" i="14"/>
  <c r="G123" i="9"/>
  <c r="G123" i="35" s="1"/>
  <c r="F123" i="14"/>
  <c r="F123" i="9"/>
  <c r="F123" i="35" s="1"/>
  <c r="E123" i="14"/>
  <c r="D123" s="1"/>
  <c r="E123" i="9"/>
  <c r="H122" i="14"/>
  <c r="G122"/>
  <c r="G122" i="9"/>
  <c r="F122" i="14"/>
  <c r="F122" i="9"/>
  <c r="F122" i="35" s="1"/>
  <c r="E122" i="14"/>
  <c r="D122" s="1"/>
  <c r="E122" i="9"/>
  <c r="E122" i="35" s="1"/>
  <c r="H120" i="23"/>
  <c r="H120" i="28"/>
  <c r="H120" i="14"/>
  <c r="H120" i="9"/>
  <c r="H120" i="35" s="1"/>
  <c r="G120" i="23"/>
  <c r="G120" i="28"/>
  <c r="G120" i="14"/>
  <c r="G120" i="9"/>
  <c r="G120" i="35" s="1"/>
  <c r="F120" i="23"/>
  <c r="F120" i="28"/>
  <c r="F120" i="14"/>
  <c r="F120" i="9"/>
  <c r="F120" i="35" s="1"/>
  <c r="E120" i="23"/>
  <c r="E120" i="28"/>
  <c r="E120" i="14"/>
  <c r="D120" s="1"/>
  <c r="E120" i="9"/>
  <c r="E120" i="35" s="1"/>
  <c r="H119" i="23"/>
  <c r="H119" i="28"/>
  <c r="H119" i="14"/>
  <c r="H119" i="9"/>
  <c r="H119" i="35" s="1"/>
  <c r="G119" i="23"/>
  <c r="G119" i="28"/>
  <c r="G119" i="14"/>
  <c r="G119" i="9"/>
  <c r="G119" i="35" s="1"/>
  <c r="F119" i="23"/>
  <c r="F119" i="28"/>
  <c r="F119" i="14"/>
  <c r="F119" i="9"/>
  <c r="F119" i="35" s="1"/>
  <c r="E119" i="23"/>
  <c r="E119" i="28"/>
  <c r="D119" s="1"/>
  <c r="E119" i="14"/>
  <c r="D119" s="1"/>
  <c r="E119" i="9"/>
  <c r="E119" i="35" s="1"/>
  <c r="D119" s="1"/>
  <c r="D118" s="1"/>
  <c r="D116" s="1"/>
  <c r="H118" i="28"/>
  <c r="H116" s="1"/>
  <c r="H118" i="14"/>
  <c r="H118" i="9"/>
  <c r="H118" i="35" s="1"/>
  <c r="G118" i="28"/>
  <c r="G118" i="14"/>
  <c r="G118" i="9"/>
  <c r="G118" i="35" s="1"/>
  <c r="F118" i="28"/>
  <c r="F118" i="14"/>
  <c r="F118" i="9"/>
  <c r="F118" i="35" s="1"/>
  <c r="E118" i="28"/>
  <c r="E118" i="14"/>
  <c r="D118" s="1"/>
  <c r="E118" i="9"/>
  <c r="E118" i="35" s="1"/>
  <c r="H117" i="23"/>
  <c r="H117" i="28"/>
  <c r="H117" i="14"/>
  <c r="H117" i="9"/>
  <c r="H117" i="35" s="1"/>
  <c r="G117" i="23"/>
  <c r="G117" i="28"/>
  <c r="G117" i="14"/>
  <c r="G117" i="9"/>
  <c r="G117" i="35" s="1"/>
  <c r="F117" i="23"/>
  <c r="F117" i="28"/>
  <c r="F116" s="1"/>
  <c r="F117" i="14"/>
  <c r="F117" i="9"/>
  <c r="F117" i="35" s="1"/>
  <c r="F116" s="1"/>
  <c r="E117" i="23"/>
  <c r="E117" i="28"/>
  <c r="E117" i="14"/>
  <c r="E116" s="1"/>
  <c r="E117" i="9"/>
  <c r="E117" i="35" s="1"/>
  <c r="E116" s="1"/>
  <c r="H115" i="23"/>
  <c r="H115" i="28"/>
  <c r="H115" i="14"/>
  <c r="H115" i="9"/>
  <c r="H115" i="35" s="1"/>
  <c r="G115" i="23"/>
  <c r="G115" i="28"/>
  <c r="G115" i="14"/>
  <c r="G115" i="9"/>
  <c r="G115" i="35" s="1"/>
  <c r="F115" i="23"/>
  <c r="F115" i="28"/>
  <c r="F115" i="14"/>
  <c r="F115" i="9"/>
  <c r="F115" i="35" s="1"/>
  <c r="E115" i="23"/>
  <c r="E115" i="28"/>
  <c r="E115" i="14"/>
  <c r="D115" s="1"/>
  <c r="E115" i="9"/>
  <c r="E115" i="35" s="1"/>
  <c r="H114" i="23"/>
  <c r="H114" i="28"/>
  <c r="H114" i="14"/>
  <c r="H114" i="9"/>
  <c r="H114" i="35" s="1"/>
  <c r="G114" i="23"/>
  <c r="G114" i="28"/>
  <c r="G114" i="14"/>
  <c r="G114" i="9"/>
  <c r="G114" i="35" s="1"/>
  <c r="F114" i="23"/>
  <c r="F114" i="28"/>
  <c r="F114" i="14"/>
  <c r="F114" i="9"/>
  <c r="F114" i="35" s="1"/>
  <c r="E114" i="23"/>
  <c r="E114" i="28"/>
  <c r="E114" i="14"/>
  <c r="D114" s="1"/>
  <c r="E114" i="9"/>
  <c r="E114" i="35" s="1"/>
  <c r="H113" i="23"/>
  <c r="H112" s="1"/>
  <c r="H113" i="28"/>
  <c r="H112" s="1"/>
  <c r="H113" i="14"/>
  <c r="H112" s="1"/>
  <c r="H113" i="9"/>
  <c r="H113" i="35" s="1"/>
  <c r="H112" s="1"/>
  <c r="G113" i="23"/>
  <c r="G112" s="1"/>
  <c r="G113" i="28"/>
  <c r="G113" i="14"/>
  <c r="G113" i="9"/>
  <c r="G113" i="35" s="1"/>
  <c r="G112" s="1"/>
  <c r="F113" i="23"/>
  <c r="F112" s="1"/>
  <c r="F113" i="28"/>
  <c r="F112" s="1"/>
  <c r="F113" i="14"/>
  <c r="F112" s="1"/>
  <c r="F113" i="9"/>
  <c r="F113" i="35" s="1"/>
  <c r="F112" s="1"/>
  <c r="E113" i="23"/>
  <c r="E112" s="1"/>
  <c r="E113" i="28"/>
  <c r="E113" i="14"/>
  <c r="E112" s="1"/>
  <c r="D112" s="1"/>
  <c r="E113" i="9"/>
  <c r="E113" i="35" s="1"/>
  <c r="E112" s="1"/>
  <c r="H111" i="23"/>
  <c r="H111" i="28"/>
  <c r="H111" i="14"/>
  <c r="H111" i="9"/>
  <c r="H111" i="35" s="1"/>
  <c r="G111" i="23"/>
  <c r="G111" i="28"/>
  <c r="G111" i="14"/>
  <c r="G111" i="9"/>
  <c r="G111" i="35" s="1"/>
  <c r="F111" i="23"/>
  <c r="F111" i="28"/>
  <c r="F111" i="14"/>
  <c r="F111" i="9"/>
  <c r="F111" i="35" s="1"/>
  <c r="E111" i="23"/>
  <c r="E111" i="28"/>
  <c r="E111" i="14"/>
  <c r="D111" s="1"/>
  <c r="E111" i="9"/>
  <c r="E111" i="35" s="1"/>
  <c r="H110" i="23"/>
  <c r="H109" s="1"/>
  <c r="H110" i="28"/>
  <c r="H109" s="1"/>
  <c r="H110" i="14"/>
  <c r="H109" s="1"/>
  <c r="H110" i="9"/>
  <c r="H110" i="35" s="1"/>
  <c r="H109" s="1"/>
  <c r="G110" i="23"/>
  <c r="G109" s="1"/>
  <c r="G110" i="28"/>
  <c r="G109" s="1"/>
  <c r="G110" i="14"/>
  <c r="G110" i="9"/>
  <c r="G110" i="35" s="1"/>
  <c r="G109" s="1"/>
  <c r="F110" i="23"/>
  <c r="F109" s="1"/>
  <c r="F110" i="28"/>
  <c r="F110" i="14"/>
  <c r="F109" s="1"/>
  <c r="F110" i="9"/>
  <c r="F110" i="35" s="1"/>
  <c r="F109" s="1"/>
  <c r="E110" i="23"/>
  <c r="E109" s="1"/>
  <c r="E110" i="28"/>
  <c r="E109" s="1"/>
  <c r="E110" i="14"/>
  <c r="D110" s="1"/>
  <c r="E110" i="9"/>
  <c r="E110" i="35" s="1"/>
  <c r="E109" s="1"/>
  <c r="H108" i="23"/>
  <c r="H108" i="28"/>
  <c r="H108" i="14"/>
  <c r="H108" i="9"/>
  <c r="H108" i="35" s="1"/>
  <c r="G108" i="23"/>
  <c r="G108" i="28"/>
  <c r="G108" i="14"/>
  <c r="G108" i="9"/>
  <c r="G108" i="35" s="1"/>
  <c r="F108" i="23"/>
  <c r="F108" i="28"/>
  <c r="F108" i="14"/>
  <c r="F108" i="9"/>
  <c r="F108" i="35" s="1"/>
  <c r="E108" i="23"/>
  <c r="E108" i="28"/>
  <c r="E108" i="14"/>
  <c r="D108" s="1"/>
  <c r="E108" i="9"/>
  <c r="E108" i="35" s="1"/>
  <c r="H107" i="23"/>
  <c r="H106" s="1"/>
  <c r="H107" i="28"/>
  <c r="H107" i="14"/>
  <c r="H106" s="1"/>
  <c r="H107" i="9"/>
  <c r="H107" i="35" s="1"/>
  <c r="H106" s="1"/>
  <c r="G107" i="23"/>
  <c r="G106" s="1"/>
  <c r="G107" i="28"/>
  <c r="G106" s="1"/>
  <c r="G107" i="14"/>
  <c r="G107" i="9"/>
  <c r="G107" i="35" s="1"/>
  <c r="G106" s="1"/>
  <c r="F107" i="23"/>
  <c r="F106" s="1"/>
  <c r="F107" i="28"/>
  <c r="F107" i="14"/>
  <c r="F106" s="1"/>
  <c r="F107" i="9"/>
  <c r="F107" i="35" s="1"/>
  <c r="F106" s="1"/>
  <c r="E107" i="23"/>
  <c r="E106" s="1"/>
  <c r="E107" i="28"/>
  <c r="E106" s="1"/>
  <c r="E107" i="14"/>
  <c r="E106" s="1"/>
  <c r="D106" s="1"/>
  <c r="E107" i="9"/>
  <c r="E107" i="35" s="1"/>
  <c r="E106" s="1"/>
  <c r="H104" i="14"/>
  <c r="H104" i="9"/>
  <c r="H104" i="35" s="1"/>
  <c r="G104" i="14"/>
  <c r="G104" i="9"/>
  <c r="F104" i="14"/>
  <c r="F104" i="9"/>
  <c r="F104" i="35" s="1"/>
  <c r="E104" i="14"/>
  <c r="D104" s="1"/>
  <c r="E104" i="9"/>
  <c r="E104" i="35" s="1"/>
  <c r="H103" i="14"/>
  <c r="H103" i="9"/>
  <c r="H103" i="35" s="1"/>
  <c r="G103" i="14"/>
  <c r="G103" i="9"/>
  <c r="F103" i="14"/>
  <c r="F103" i="9"/>
  <c r="F103" i="35" s="1"/>
  <c r="E103" i="14"/>
  <c r="D103" s="1"/>
  <c r="E103" i="9"/>
  <c r="E103" i="35" s="1"/>
  <c r="H102" i="14"/>
  <c r="H102" i="9"/>
  <c r="H102" i="35" s="1"/>
  <c r="G102" i="14"/>
  <c r="G102" i="9"/>
  <c r="F102" i="14"/>
  <c r="F102" i="9"/>
  <c r="F102" i="35" s="1"/>
  <c r="E102" i="14"/>
  <c r="D102" s="1"/>
  <c r="E102" i="9"/>
  <c r="E102" i="35" s="1"/>
  <c r="H101" i="23"/>
  <c r="H101" i="14"/>
  <c r="G101" i="23"/>
  <c r="G101" i="14"/>
  <c r="F101" i="23"/>
  <c r="F101" i="14"/>
  <c r="E101" i="23"/>
  <c r="E101" i="14"/>
  <c r="D101" s="1"/>
  <c r="H100" i="23"/>
  <c r="H100" i="14"/>
  <c r="H100" i="9"/>
  <c r="G100" i="23"/>
  <c r="G100" i="14"/>
  <c r="G100" i="9"/>
  <c r="F100" i="23"/>
  <c r="F100" i="14"/>
  <c r="F100" i="9"/>
  <c r="F100" i="35" s="1"/>
  <c r="E100" i="23"/>
  <c r="E100" i="14"/>
  <c r="D100" s="1"/>
  <c r="E100" i="9"/>
  <c r="E100" i="35" s="1"/>
  <c r="H99" i="23"/>
  <c r="H99" i="14"/>
  <c r="H99" i="9"/>
  <c r="G99" i="23"/>
  <c r="G99" i="14"/>
  <c r="G99" i="9"/>
  <c r="F99" i="23"/>
  <c r="F99" i="14"/>
  <c r="F99" i="9"/>
  <c r="F99" i="35" s="1"/>
  <c r="E99" i="23"/>
  <c r="E99" i="14"/>
  <c r="D99" s="1"/>
  <c r="E99" i="9"/>
  <c r="E99" i="35" s="1"/>
  <c r="H98" i="23"/>
  <c r="H98" i="14"/>
  <c r="H98" i="9"/>
  <c r="G98" i="23"/>
  <c r="G98" i="14"/>
  <c r="G98" i="9"/>
  <c r="F98" i="23"/>
  <c r="F98" i="14"/>
  <c r="F98" i="9"/>
  <c r="F98" i="35" s="1"/>
  <c r="E98" i="23"/>
  <c r="E98" i="14"/>
  <c r="D98" s="1"/>
  <c r="E98" i="9"/>
  <c r="E98" i="35" s="1"/>
  <c r="H97" i="23"/>
  <c r="H97" i="14"/>
  <c r="H97" i="9"/>
  <c r="G97" i="23"/>
  <c r="G97" i="14"/>
  <c r="G97" i="9"/>
  <c r="F97" i="23"/>
  <c r="F97" i="14"/>
  <c r="F97" i="9"/>
  <c r="F97" i="35" s="1"/>
  <c r="E97" i="23"/>
  <c r="E97" i="14"/>
  <c r="D97" s="1"/>
  <c r="E97" i="9"/>
  <c r="E97" i="35" s="1"/>
  <c r="H96" i="23"/>
  <c r="H96" i="28"/>
  <c r="H96" i="14"/>
  <c r="H96" i="9"/>
  <c r="G96" i="23"/>
  <c r="G96" i="28"/>
  <c r="G96" i="14"/>
  <c r="G96" i="9"/>
  <c r="F96" i="23"/>
  <c r="F96" i="28"/>
  <c r="F96" i="14"/>
  <c r="F96" i="9"/>
  <c r="E96" i="23"/>
  <c r="E96" i="28"/>
  <c r="E96" i="14"/>
  <c r="D96" s="1"/>
  <c r="E96" i="9"/>
  <c r="H94" i="23"/>
  <c r="H94" i="28"/>
  <c r="H94" i="14"/>
  <c r="G94" i="23"/>
  <c r="G94" i="28"/>
  <c r="G94" i="14"/>
  <c r="G94" i="9"/>
  <c r="G94" i="35" s="1"/>
  <c r="F94" i="23"/>
  <c r="F94" i="28"/>
  <c r="F94" i="14"/>
  <c r="F94" i="9"/>
  <c r="E94" i="23"/>
  <c r="E94" i="28"/>
  <c r="E94" i="14"/>
  <c r="H93" i="23"/>
  <c r="H93" i="28"/>
  <c r="H93" i="14"/>
  <c r="H93" i="9"/>
  <c r="H93" i="35" s="1"/>
  <c r="G93" i="23"/>
  <c r="G93" i="28"/>
  <c r="G93" i="14"/>
  <c r="G93" i="9"/>
  <c r="G93" i="35" s="1"/>
  <c r="F93" i="23"/>
  <c r="F93" i="28"/>
  <c r="F93" i="14"/>
  <c r="F93" i="9"/>
  <c r="F93" i="35" s="1"/>
  <c r="E93" i="23"/>
  <c r="E93" i="28"/>
  <c r="E93" i="14"/>
  <c r="E93" i="9"/>
  <c r="H92" i="23"/>
  <c r="H92" i="28"/>
  <c r="H92" i="14"/>
  <c r="H92" i="9"/>
  <c r="H92" i="35" s="1"/>
  <c r="G92" i="23"/>
  <c r="G92" i="28"/>
  <c r="G92" i="14"/>
  <c r="G92" i="9"/>
  <c r="G92" i="35" s="1"/>
  <c r="F92" i="28"/>
  <c r="F92" i="14"/>
  <c r="F92" i="9"/>
  <c r="F92" i="35" s="1"/>
  <c r="E92" i="28"/>
  <c r="E92" i="14"/>
  <c r="D92" s="1"/>
  <c r="E92" i="9"/>
  <c r="H91" i="23"/>
  <c r="H91" i="28"/>
  <c r="H91" i="14"/>
  <c r="H91" i="9"/>
  <c r="H91" i="35" s="1"/>
  <c r="G91" i="23"/>
  <c r="G91" i="28"/>
  <c r="G91" i="14"/>
  <c r="G91" i="9"/>
  <c r="G91" i="35" s="1"/>
  <c r="F91" i="23"/>
  <c r="F91" i="28"/>
  <c r="F91" i="14"/>
  <c r="F91" i="9"/>
  <c r="F91" i="35" s="1"/>
  <c r="E91" i="23"/>
  <c r="E91" i="28"/>
  <c r="E91" i="14"/>
  <c r="D91" s="1"/>
  <c r="E91" i="9"/>
  <c r="H90" i="23"/>
  <c r="H90" i="28"/>
  <c r="H90" i="14"/>
  <c r="H90" i="9"/>
  <c r="H90" i="35" s="1"/>
  <c r="G90" i="23"/>
  <c r="G90" i="28"/>
  <c r="G90" i="14"/>
  <c r="G90" i="9"/>
  <c r="G90" i="35" s="1"/>
  <c r="F90" i="23"/>
  <c r="F90" i="28"/>
  <c r="F90" i="14"/>
  <c r="F90" i="9"/>
  <c r="F90" i="35" s="1"/>
  <c r="E90" i="23"/>
  <c r="E90" i="28"/>
  <c r="E90" i="14"/>
  <c r="D90" s="1"/>
  <c r="E90" i="9"/>
  <c r="H89" i="23"/>
  <c r="H89" i="28"/>
  <c r="H89" i="14"/>
  <c r="H89" i="9"/>
  <c r="H89" i="35" s="1"/>
  <c r="G89" i="23"/>
  <c r="G89" i="28"/>
  <c r="G89" i="14"/>
  <c r="G89" i="9"/>
  <c r="G89" i="35" s="1"/>
  <c r="F89" i="23"/>
  <c r="F89" i="28"/>
  <c r="F89" i="14"/>
  <c r="F89" i="9"/>
  <c r="F89" i="35" s="1"/>
  <c r="E89" i="23"/>
  <c r="E89" i="28"/>
  <c r="E89" i="14"/>
  <c r="D89" s="1"/>
  <c r="E89" i="9"/>
  <c r="H88" i="23"/>
  <c r="H88" i="28"/>
  <c r="H88" i="14"/>
  <c r="H88" i="9"/>
  <c r="H88" i="35" s="1"/>
  <c r="G88" i="23"/>
  <c r="G88" i="28"/>
  <c r="G88" i="14"/>
  <c r="G88" i="9"/>
  <c r="G88" i="35" s="1"/>
  <c r="F88" i="23"/>
  <c r="F88" i="28"/>
  <c r="F88" i="14"/>
  <c r="F88" i="9"/>
  <c r="F88" i="35" s="1"/>
  <c r="E88" i="23"/>
  <c r="E88" i="28"/>
  <c r="E88" i="14"/>
  <c r="D88" s="1"/>
  <c r="E88" i="9"/>
  <c r="H87" i="23"/>
  <c r="H87" i="28"/>
  <c r="H87" i="14"/>
  <c r="H87" i="9"/>
  <c r="G87" i="23"/>
  <c r="G87" i="28"/>
  <c r="G87" i="14"/>
  <c r="G87" i="9"/>
  <c r="G87" i="35" s="1"/>
  <c r="F87" i="23"/>
  <c r="F87" i="28"/>
  <c r="F87" i="14"/>
  <c r="F87" i="9"/>
  <c r="F87" i="35" s="1"/>
  <c r="E87" i="23"/>
  <c r="E87" i="28"/>
  <c r="E87" i="14"/>
  <c r="D87" s="1"/>
  <c r="E87" i="9"/>
  <c r="H85" i="23"/>
  <c r="H85" i="28"/>
  <c r="H85" i="14"/>
  <c r="H85" i="9"/>
  <c r="H85" i="35" s="1"/>
  <c r="G85" i="23"/>
  <c r="G85" i="28"/>
  <c r="G85" i="14"/>
  <c r="G85" i="9"/>
  <c r="G85" i="35" s="1"/>
  <c r="F85" i="23"/>
  <c r="F85" i="28"/>
  <c r="F85" i="14"/>
  <c r="F85" i="9"/>
  <c r="F85" i="35" s="1"/>
  <c r="E85" i="23"/>
  <c r="E85" i="28"/>
  <c r="E85" i="14"/>
  <c r="D85" s="1"/>
  <c r="E85" i="9"/>
  <c r="E85" i="35" s="1"/>
  <c r="H84" i="23"/>
  <c r="H84" i="28"/>
  <c r="H84" i="14"/>
  <c r="H84" i="9"/>
  <c r="H84" i="35" s="1"/>
  <c r="G84" i="23"/>
  <c r="G84" i="28"/>
  <c r="G84" i="14"/>
  <c r="G84" i="9"/>
  <c r="G84" i="35" s="1"/>
  <c r="F84" i="23"/>
  <c r="F84" i="28"/>
  <c r="F84" i="14"/>
  <c r="F84" i="9"/>
  <c r="F84" i="35" s="1"/>
  <c r="E84" i="23"/>
  <c r="E84" i="28"/>
  <c r="E84" i="14"/>
  <c r="D84" s="1"/>
  <c r="E84" i="9"/>
  <c r="E84" i="35" s="1"/>
  <c r="H83" i="23"/>
  <c r="H83" i="28"/>
  <c r="H83" i="14"/>
  <c r="H83" i="9"/>
  <c r="H83" i="35" s="1"/>
  <c r="G83" i="23"/>
  <c r="G83" i="28"/>
  <c r="G83" i="14"/>
  <c r="G83" i="9"/>
  <c r="G83" i="35" s="1"/>
  <c r="F83" i="23"/>
  <c r="F83" i="28"/>
  <c r="F83" i="14"/>
  <c r="F83" i="9"/>
  <c r="F83" i="35" s="1"/>
  <c r="E83" i="23"/>
  <c r="E83" i="28"/>
  <c r="E83" i="14"/>
  <c r="D83" s="1"/>
  <c r="E83" i="9"/>
  <c r="E83" i="35" s="1"/>
  <c r="H82" i="23"/>
  <c r="H81" s="1"/>
  <c r="H82" i="28"/>
  <c r="H82" i="14"/>
  <c r="H81" s="1"/>
  <c r="H82" i="9"/>
  <c r="H82" i="35" s="1"/>
  <c r="H81" s="1"/>
  <c r="G82" i="23"/>
  <c r="G81" s="1"/>
  <c r="G82" i="28"/>
  <c r="G81" s="1"/>
  <c r="G82" i="14"/>
  <c r="G82" i="9"/>
  <c r="G82" i="35" s="1"/>
  <c r="G81" s="1"/>
  <c r="F82" i="23"/>
  <c r="F81" s="1"/>
  <c r="F82" i="28"/>
  <c r="F81" s="1"/>
  <c r="F82" i="14"/>
  <c r="F81" s="1"/>
  <c r="F82" i="9"/>
  <c r="F82" i="35" s="1"/>
  <c r="F81" s="1"/>
  <c r="E82" i="23"/>
  <c r="E81" s="1"/>
  <c r="E82" i="28"/>
  <c r="E82" i="14"/>
  <c r="E81" s="1"/>
  <c r="D81" s="1"/>
  <c r="E82" i="9"/>
  <c r="E82" i="35" s="1"/>
  <c r="E81" s="1"/>
  <c r="H80" i="23"/>
  <c r="H80" i="28"/>
  <c r="H80" i="14"/>
  <c r="H80" i="9"/>
  <c r="H80" i="35" s="1"/>
  <c r="G80" i="23"/>
  <c r="G80" i="28"/>
  <c r="G80" i="14"/>
  <c r="G80" i="9"/>
  <c r="G80" i="35" s="1"/>
  <c r="F80" i="23"/>
  <c r="F80" i="28"/>
  <c r="F80" i="14"/>
  <c r="F80" i="9"/>
  <c r="F80" i="35" s="1"/>
  <c r="E80" i="23"/>
  <c r="E80" i="28"/>
  <c r="E80" i="14"/>
  <c r="D80" s="1"/>
  <c r="E80" i="9"/>
  <c r="E80" i="35" s="1"/>
  <c r="H79" i="9"/>
  <c r="H79" i="35" s="1"/>
  <c r="G79" i="9"/>
  <c r="G79" i="35" s="1"/>
  <c r="F79" i="9"/>
  <c r="F79" i="35" s="1"/>
  <c r="E79" i="9"/>
  <c r="E79" i="35" s="1"/>
  <c r="H78" i="23"/>
  <c r="H78" i="28"/>
  <c r="H78" i="14"/>
  <c r="H78" i="9"/>
  <c r="H78" i="35" s="1"/>
  <c r="G78" i="23"/>
  <c r="G78" i="28"/>
  <c r="G78" i="14"/>
  <c r="G78" i="9"/>
  <c r="G78" i="35" s="1"/>
  <c r="F78" i="23"/>
  <c r="F78" i="28"/>
  <c r="F78" i="14"/>
  <c r="F78" i="9"/>
  <c r="F78" i="35" s="1"/>
  <c r="E78" i="23"/>
  <c r="E78" i="28"/>
  <c r="E78" i="14"/>
  <c r="E78" i="9"/>
  <c r="E78" i="35" s="1"/>
  <c r="H77" i="23"/>
  <c r="H77" i="28"/>
  <c r="H77" i="14"/>
  <c r="H77" i="9"/>
  <c r="H77" i="35" s="1"/>
  <c r="G77" i="23"/>
  <c r="G77" i="28"/>
  <c r="G77" i="14"/>
  <c r="G77" i="9"/>
  <c r="G77" i="35" s="1"/>
  <c r="F77" i="23"/>
  <c r="F77" i="28"/>
  <c r="F77" i="14"/>
  <c r="F77" i="9"/>
  <c r="F77" i="35" s="1"/>
  <c r="E77" i="23"/>
  <c r="E77" i="28"/>
  <c r="E77" i="14"/>
  <c r="E77" i="9"/>
  <c r="E77" i="35" s="1"/>
  <c r="H76" i="23"/>
  <c r="H76" i="28"/>
  <c r="H76" i="14"/>
  <c r="H76" i="9"/>
  <c r="H76" i="35" s="1"/>
  <c r="G76" i="23"/>
  <c r="G76" i="28"/>
  <c r="G76" i="14"/>
  <c r="G76" i="9"/>
  <c r="G76" i="35" s="1"/>
  <c r="F76" i="23"/>
  <c r="F76" i="28"/>
  <c r="F76" i="14"/>
  <c r="F76" i="9"/>
  <c r="F76" i="35" s="1"/>
  <c r="F75" s="1"/>
  <c r="E76" i="23"/>
  <c r="E76" i="28"/>
  <c r="E76" i="14"/>
  <c r="E76" i="9"/>
  <c r="E76" i="35" s="1"/>
  <c r="E75" s="1"/>
  <c r="H74" i="23"/>
  <c r="H74" i="28"/>
  <c r="H74" i="14"/>
  <c r="H74" i="9"/>
  <c r="H74" i="35" s="1"/>
  <c r="G74" i="23"/>
  <c r="G74" i="28"/>
  <c r="G74" i="14"/>
  <c r="G74" i="9"/>
  <c r="G74" i="35" s="1"/>
  <c r="F74" i="23"/>
  <c r="F74" i="28"/>
  <c r="F74" i="14"/>
  <c r="F74" i="9"/>
  <c r="F74" i="35" s="1"/>
  <c r="E74" i="23"/>
  <c r="E74" i="28"/>
  <c r="E74" i="14"/>
  <c r="E74" i="9"/>
  <c r="E74" i="35" s="1"/>
  <c r="H73" i="23"/>
  <c r="H73" i="28"/>
  <c r="H73" i="14"/>
  <c r="H73" i="9"/>
  <c r="H73" i="35" s="1"/>
  <c r="G73" i="23"/>
  <c r="G73" i="28"/>
  <c r="G73" i="14"/>
  <c r="G73" i="9"/>
  <c r="G73" i="35" s="1"/>
  <c r="F73" i="23"/>
  <c r="F73" i="28"/>
  <c r="F73" i="14"/>
  <c r="F73" i="9"/>
  <c r="F73" i="35" s="1"/>
  <c r="E73" i="23"/>
  <c r="E73" i="28"/>
  <c r="E73" i="14"/>
  <c r="E73" i="9"/>
  <c r="E73" i="35" s="1"/>
  <c r="H72" i="14"/>
  <c r="H72" i="9"/>
  <c r="H72" i="35" s="1"/>
  <c r="G72" i="14"/>
  <c r="G72" i="9"/>
  <c r="G72" i="35" s="1"/>
  <c r="F72" i="14"/>
  <c r="F72" i="9"/>
  <c r="F72" i="35" s="1"/>
  <c r="E72" i="23"/>
  <c r="E72" i="14"/>
  <c r="E72" i="9"/>
  <c r="E72" i="35" s="1"/>
  <c r="H71" i="9"/>
  <c r="H71" i="35" s="1"/>
  <c r="H70" s="1"/>
  <c r="G71" i="9"/>
  <c r="G71" i="35" s="1"/>
  <c r="F71" i="9"/>
  <c r="F71" i="35" s="1"/>
  <c r="E71" i="9"/>
  <c r="E71" i="35" s="1"/>
  <c r="H69" i="23"/>
  <c r="H69" i="28"/>
  <c r="H69" i="14"/>
  <c r="H69" i="9"/>
  <c r="H69" i="35" s="1"/>
  <c r="G69" i="23"/>
  <c r="G69" i="28"/>
  <c r="G69" i="14"/>
  <c r="G69" i="9"/>
  <c r="G69" i="35" s="1"/>
  <c r="F69" i="23"/>
  <c r="F69" i="28"/>
  <c r="F69" i="14"/>
  <c r="F69" i="9"/>
  <c r="F69" i="35" s="1"/>
  <c r="E69" i="23"/>
  <c r="E69" i="28"/>
  <c r="E69" i="14"/>
  <c r="E69" i="9"/>
  <c r="E69" i="35" s="1"/>
  <c r="H68" i="23"/>
  <c r="H68" i="28"/>
  <c r="H68" i="14"/>
  <c r="H68" i="9"/>
  <c r="H68" i="35" s="1"/>
  <c r="G68" i="23"/>
  <c r="G68" i="28"/>
  <c r="G68" i="14"/>
  <c r="G68" i="9"/>
  <c r="G68" i="35" s="1"/>
  <c r="F68" i="23"/>
  <c r="F68" i="28"/>
  <c r="F68" i="14"/>
  <c r="F68" i="9"/>
  <c r="F68" i="35" s="1"/>
  <c r="E68" i="23"/>
  <c r="E68" i="28"/>
  <c r="E68" i="14"/>
  <c r="D68" s="1"/>
  <c r="D65" s="1"/>
  <c r="E68" i="9"/>
  <c r="E68" i="35" s="1"/>
  <c r="H67" i="23"/>
  <c r="H67" i="28"/>
  <c r="H67" i="14"/>
  <c r="H65" s="1"/>
  <c r="H67" i="9"/>
  <c r="H67" i="35" s="1"/>
  <c r="G67" i="23"/>
  <c r="G67" i="28"/>
  <c r="G67" i="14"/>
  <c r="G67" i="9"/>
  <c r="G67" i="35" s="1"/>
  <c r="F67" i="23"/>
  <c r="F67" i="28"/>
  <c r="F67" i="14"/>
  <c r="F67" i="9"/>
  <c r="F67" i="35" s="1"/>
  <c r="E67" i="23"/>
  <c r="E67" i="28"/>
  <c r="E67" i="14"/>
  <c r="E67" i="9"/>
  <c r="E67" i="35" s="1"/>
  <c r="H66" i="14"/>
  <c r="H66" i="9"/>
  <c r="H66" i="35" s="1"/>
  <c r="G66" i="14"/>
  <c r="G66" i="32" s="1"/>
  <c r="G66" i="9"/>
  <c r="G66" i="35" s="1"/>
  <c r="G65" s="1"/>
  <c r="F66" i="14"/>
  <c r="F66" i="9"/>
  <c r="F66" i="35" s="1"/>
  <c r="E66" i="14"/>
  <c r="E66" i="32" s="1"/>
  <c r="E66" i="9"/>
  <c r="E66" i="35" s="1"/>
  <c r="E65" s="1"/>
  <c r="H63" i="9"/>
  <c r="H63" i="35" s="1"/>
  <c r="G63" i="9"/>
  <c r="G63" i="35" s="1"/>
  <c r="F63" i="9"/>
  <c r="F63" i="35" s="1"/>
  <c r="E63" i="9"/>
  <c r="E63" i="35" s="1"/>
  <c r="H62" i="23"/>
  <c r="H62" i="14"/>
  <c r="H62" i="9"/>
  <c r="H62" i="35" s="1"/>
  <c r="G62" i="23"/>
  <c r="G62" i="14"/>
  <c r="G62" i="9"/>
  <c r="G62" i="35" s="1"/>
  <c r="F62" i="23"/>
  <c r="F62" i="14"/>
  <c r="F62" i="9"/>
  <c r="F62" i="35" s="1"/>
  <c r="E62" i="23"/>
  <c r="E62" i="14"/>
  <c r="E62" i="9"/>
  <c r="E62" i="35" s="1"/>
  <c r="H61" i="23"/>
  <c r="H61" i="14"/>
  <c r="H61" i="9"/>
  <c r="H61" i="35" s="1"/>
  <c r="G61" i="23"/>
  <c r="G61" i="14"/>
  <c r="G61" i="9"/>
  <c r="G61" i="35" s="1"/>
  <c r="F61" i="23"/>
  <c r="F61" i="14"/>
  <c r="F61" i="9"/>
  <c r="F61" i="35" s="1"/>
  <c r="E61" i="23"/>
  <c r="E61" i="14"/>
  <c r="D61" s="1"/>
  <c r="E61" i="9"/>
  <c r="E61" i="35" s="1"/>
  <c r="H60" i="23"/>
  <c r="H60" i="14"/>
  <c r="H60" i="9"/>
  <c r="H60" i="35" s="1"/>
  <c r="G60" i="23"/>
  <c r="G60" i="14"/>
  <c r="G60" i="9"/>
  <c r="G60" i="35" s="1"/>
  <c r="F60" i="23"/>
  <c r="F60" i="14"/>
  <c r="F60" i="9"/>
  <c r="F60" i="35" s="1"/>
  <c r="E60" i="23"/>
  <c r="E60" i="14"/>
  <c r="D60" s="1"/>
  <c r="E60" i="9"/>
  <c r="E60" i="35" s="1"/>
  <c r="H59" i="23"/>
  <c r="H58" s="1"/>
  <c r="H59" i="14"/>
  <c r="H59" i="9"/>
  <c r="H59" i="35" s="1"/>
  <c r="H58" s="1"/>
  <c r="G59" i="23"/>
  <c r="G58" s="1"/>
  <c r="G59" i="14"/>
  <c r="G59" i="9"/>
  <c r="G59" i="35" s="1"/>
  <c r="G58" s="1"/>
  <c r="F59" i="23"/>
  <c r="F59" i="14"/>
  <c r="F59" i="9"/>
  <c r="F59" i="35" s="1"/>
  <c r="F58" s="1"/>
  <c r="E59" i="23"/>
  <c r="E58" s="1"/>
  <c r="E59" i="14"/>
  <c r="E58" s="1"/>
  <c r="E59" i="9"/>
  <c r="E59" i="35" s="1"/>
  <c r="E58" s="1"/>
  <c r="H57" i="23"/>
  <c r="H57" i="28"/>
  <c r="H57" i="14"/>
  <c r="H57" i="9"/>
  <c r="H57" i="35" s="1"/>
  <c r="G57" i="23"/>
  <c r="G57" i="28"/>
  <c r="G57" i="14"/>
  <c r="G57" i="9"/>
  <c r="G57" i="35" s="1"/>
  <c r="F57" i="23"/>
  <c r="F57" i="28"/>
  <c r="F57" i="14"/>
  <c r="F57" i="9"/>
  <c r="F57" i="35" s="1"/>
  <c r="H56" i="23"/>
  <c r="H56" i="28"/>
  <c r="H56" i="14"/>
  <c r="H56" i="9"/>
  <c r="H56" i="35" s="1"/>
  <c r="G56" i="23"/>
  <c r="G56" i="28"/>
  <c r="G56" i="14"/>
  <c r="G56" i="9"/>
  <c r="G56" i="35" s="1"/>
  <c r="F56" i="23"/>
  <c r="F56" i="28"/>
  <c r="F56" i="14"/>
  <c r="F56" i="9"/>
  <c r="F56" i="35" s="1"/>
  <c r="E56" i="23"/>
  <c r="E56" i="28"/>
  <c r="E56" i="14"/>
  <c r="E56" i="9"/>
  <c r="E56" i="35" s="1"/>
  <c r="H55" i="9"/>
  <c r="H55" i="35" s="1"/>
  <c r="G55" i="9"/>
  <c r="G55" i="35" s="1"/>
  <c r="F55" i="9"/>
  <c r="F55" i="35" s="1"/>
  <c r="E55" i="9"/>
  <c r="E55" i="35" s="1"/>
  <c r="H54" i="9"/>
  <c r="H54" i="35" s="1"/>
  <c r="G54" i="9"/>
  <c r="G54" i="35" s="1"/>
  <c r="F54" i="9"/>
  <c r="F54" i="35" s="1"/>
  <c r="E54" i="9"/>
  <c r="E54" i="35" s="1"/>
  <c r="E57" i="23"/>
  <c r="E57" i="28"/>
  <c r="E57" i="14"/>
  <c r="E57" i="9"/>
  <c r="E57" i="35" s="1"/>
  <c r="D36" i="31"/>
  <c r="D41"/>
  <c r="D31" s="1"/>
  <c r="D30" s="1"/>
  <c r="D46"/>
  <c r="E36"/>
  <c r="F36"/>
  <c r="G36"/>
  <c r="H36"/>
  <c r="E41"/>
  <c r="F41"/>
  <c r="G41"/>
  <c r="H41"/>
  <c r="E46"/>
  <c r="F46"/>
  <c r="G46"/>
  <c r="H46"/>
  <c r="D36" i="29"/>
  <c r="E36"/>
  <c r="F36"/>
  <c r="G36"/>
  <c r="H36"/>
  <c r="D41"/>
  <c r="E41"/>
  <c r="F41"/>
  <c r="G41"/>
  <c r="H41"/>
  <c r="D46"/>
  <c r="E46"/>
  <c r="F46"/>
  <c r="G46"/>
  <c r="H46"/>
  <c r="D122"/>
  <c r="D124"/>
  <c r="D128"/>
  <c r="D95"/>
  <c r="D141"/>
  <c r="D140"/>
  <c r="E121"/>
  <c r="E140"/>
  <c r="F121"/>
  <c r="G121"/>
  <c r="G95"/>
  <c r="G140"/>
  <c r="H121"/>
  <c r="H140"/>
  <c r="E53"/>
  <c r="F53"/>
  <c r="G53"/>
  <c r="H53"/>
  <c r="D54"/>
  <c r="D53" s="1"/>
  <c r="E58"/>
  <c r="F58"/>
  <c r="G58"/>
  <c r="H58"/>
  <c r="D62"/>
  <c r="D58" s="1"/>
  <c r="D63"/>
  <c r="D65"/>
  <c r="E65"/>
  <c r="F65"/>
  <c r="G65"/>
  <c r="H65"/>
  <c r="E70"/>
  <c r="F70"/>
  <c r="G70"/>
  <c r="H70"/>
  <c r="D71"/>
  <c r="D70" s="1"/>
  <c r="E75"/>
  <c r="F75"/>
  <c r="G75"/>
  <c r="H75"/>
  <c r="D79"/>
  <c r="D75" s="1"/>
  <c r="D81"/>
  <c r="E81"/>
  <c r="F81"/>
  <c r="G81"/>
  <c r="H81"/>
  <c r="D86"/>
  <c r="E86"/>
  <c r="F86"/>
  <c r="G86"/>
  <c r="H86"/>
  <c r="D88"/>
  <c r="E95"/>
  <c r="F95"/>
  <c r="H95"/>
  <c r="D106"/>
  <c r="E106"/>
  <c r="F106"/>
  <c r="G106"/>
  <c r="H106"/>
  <c r="D109"/>
  <c r="E109"/>
  <c r="F109"/>
  <c r="G109"/>
  <c r="H109"/>
  <c r="D112"/>
  <c r="E112"/>
  <c r="F112"/>
  <c r="G112"/>
  <c r="H112"/>
  <c r="D116"/>
  <c r="E116"/>
  <c r="F116"/>
  <c r="G116"/>
  <c r="H116"/>
  <c r="D118"/>
  <c r="D130"/>
  <c r="D129" s="1"/>
  <c r="E130"/>
  <c r="F130"/>
  <c r="F129" s="1"/>
  <c r="G130"/>
  <c r="H130"/>
  <c r="H129" s="1"/>
  <c r="D138"/>
  <c r="D151"/>
  <c r="E151"/>
  <c r="F151"/>
  <c r="G151"/>
  <c r="H151"/>
  <c r="D154"/>
  <c r="E154"/>
  <c r="F154"/>
  <c r="G154"/>
  <c r="H154"/>
  <c r="D159"/>
  <c r="E159"/>
  <c r="F159"/>
  <c r="G159"/>
  <c r="H159"/>
  <c r="D161"/>
  <c r="E161"/>
  <c r="F161"/>
  <c r="G161"/>
  <c r="H161"/>
  <c r="D164"/>
  <c r="E164"/>
  <c r="F164"/>
  <c r="G164"/>
  <c r="H164"/>
  <c r="D169"/>
  <c r="E169"/>
  <c r="F169"/>
  <c r="G169"/>
  <c r="H169"/>
  <c r="D174"/>
  <c r="E174"/>
  <c r="F174"/>
  <c r="G174"/>
  <c r="H174"/>
  <c r="D176"/>
  <c r="E176"/>
  <c r="F176"/>
  <c r="G176"/>
  <c r="H176"/>
  <c r="D105" i="9"/>
  <c r="D101"/>
  <c r="E112"/>
  <c r="F112"/>
  <c r="G112"/>
  <c r="H112"/>
  <c r="D122" i="10"/>
  <c r="D144" i="11"/>
  <c r="D148"/>
  <c r="D128"/>
  <c r="E58" i="12"/>
  <c r="F58"/>
  <c r="G58"/>
  <c r="H58"/>
  <c r="H177" i="14"/>
  <c r="H176" s="1"/>
  <c r="G177"/>
  <c r="G176" s="1"/>
  <c r="F177"/>
  <c r="E177"/>
  <c r="H175"/>
  <c r="H174" s="1"/>
  <c r="G175"/>
  <c r="G174" s="1"/>
  <c r="F175"/>
  <c r="E175"/>
  <c r="D175" s="1"/>
  <c r="H173"/>
  <c r="D173" s="1"/>
  <c r="G173"/>
  <c r="F173"/>
  <c r="E173"/>
  <c r="H172"/>
  <c r="G172"/>
  <c r="F172"/>
  <c r="E172"/>
  <c r="D172" s="1"/>
  <c r="H171"/>
  <c r="G171"/>
  <c r="F171"/>
  <c r="E171"/>
  <c r="D171" s="1"/>
  <c r="H170"/>
  <c r="H169" s="1"/>
  <c r="D169" s="1"/>
  <c r="G170"/>
  <c r="G169" s="1"/>
  <c r="F170"/>
  <c r="E170"/>
  <c r="H168"/>
  <c r="G168"/>
  <c r="F168"/>
  <c r="E168"/>
  <c r="D168" s="1"/>
  <c r="H167"/>
  <c r="G167"/>
  <c r="F167"/>
  <c r="E167"/>
  <c r="D167" s="1"/>
  <c r="H166"/>
  <c r="G166"/>
  <c r="D166" s="1"/>
  <c r="F166"/>
  <c r="E166"/>
  <c r="H165"/>
  <c r="H164" s="1"/>
  <c r="G165"/>
  <c r="G164" s="1"/>
  <c r="F165"/>
  <c r="E165"/>
  <c r="H163"/>
  <c r="G163"/>
  <c r="F163"/>
  <c r="E163"/>
  <c r="D163" s="1"/>
  <c r="H162"/>
  <c r="H161" s="1"/>
  <c r="D161" s="1"/>
  <c r="G162"/>
  <c r="G161" s="1"/>
  <c r="F162"/>
  <c r="E162"/>
  <c r="H160"/>
  <c r="H159" s="1"/>
  <c r="H158" s="1"/>
  <c r="G160"/>
  <c r="G159" s="1"/>
  <c r="G158" s="1"/>
  <c r="F160"/>
  <c r="E160"/>
  <c r="D160" s="1"/>
  <c r="E112" i="15"/>
  <c r="F112"/>
  <c r="G112"/>
  <c r="H112"/>
  <c r="D126" i="26"/>
  <c r="E53" i="17"/>
  <c r="F53"/>
  <c r="G53"/>
  <c r="H53"/>
  <c r="D144" i="20"/>
  <c r="D143"/>
  <c r="D141"/>
  <c r="D150"/>
  <c r="D138"/>
  <c r="D128"/>
  <c r="D121" s="1"/>
  <c r="D124"/>
  <c r="D123"/>
  <c r="D122"/>
  <c r="D126"/>
  <c r="D105"/>
  <c r="D102"/>
  <c r="D97"/>
  <c r="D79"/>
  <c r="D71"/>
  <c r="D66"/>
  <c r="D63"/>
  <c r="D62"/>
  <c r="D59"/>
  <c r="D54"/>
  <c r="D150" i="22"/>
  <c r="D148"/>
  <c r="D124"/>
  <c r="D126"/>
  <c r="D122"/>
  <c r="D79"/>
  <c r="D71"/>
  <c r="D66"/>
  <c r="D63"/>
  <c r="D62"/>
  <c r="D54"/>
  <c r="H53" i="24"/>
  <c r="G53"/>
  <c r="F53"/>
  <c r="E53"/>
  <c r="D150"/>
  <c r="D122"/>
  <c r="D122" i="31" s="1"/>
  <c r="D102" i="24"/>
  <c r="D138" i="10"/>
  <c r="D105"/>
  <c r="D128"/>
  <c r="D124"/>
  <c r="D62"/>
  <c r="D54"/>
  <c r="D141" i="9"/>
  <c r="D128"/>
  <c r="D124"/>
  <c r="D122"/>
  <c r="D150" i="15"/>
  <c r="D105"/>
  <c r="D146" i="18"/>
  <c r="D149"/>
  <c r="D133"/>
  <c r="D102"/>
  <c r="D91"/>
  <c r="D104"/>
  <c r="D72"/>
  <c r="D144" i="17"/>
  <c r="H130" i="18"/>
  <c r="G130"/>
  <c r="F130"/>
  <c r="E130"/>
  <c r="F140"/>
  <c r="D138"/>
  <c r="D144"/>
  <c r="D141"/>
  <c r="D143"/>
  <c r="D148"/>
  <c r="D150"/>
  <c r="D66"/>
  <c r="D54" i="16"/>
  <c r="D55"/>
  <c r="D53" s="1"/>
  <c r="D56"/>
  <c r="D57"/>
  <c r="D59"/>
  <c r="D60"/>
  <c r="D61"/>
  <c r="D62"/>
  <c r="D63"/>
  <c r="D66"/>
  <c r="D67"/>
  <c r="D68"/>
  <c r="D69"/>
  <c r="D71"/>
  <c r="D72"/>
  <c r="D70" s="1"/>
  <c r="D73"/>
  <c r="D74"/>
  <c r="D76"/>
  <c r="D75" s="1"/>
  <c r="D77"/>
  <c r="D78"/>
  <c r="D79"/>
  <c r="D80"/>
  <c r="D82"/>
  <c r="D83"/>
  <c r="D84"/>
  <c r="D85"/>
  <c r="D87"/>
  <c r="D88"/>
  <c r="D89"/>
  <c r="D90"/>
  <c r="D91"/>
  <c r="D92"/>
  <c r="D93"/>
  <c r="D94"/>
  <c r="D86"/>
  <c r="D96"/>
  <c r="D97"/>
  <c r="D98"/>
  <c r="D99"/>
  <c r="D100"/>
  <c r="D101"/>
  <c r="D102"/>
  <c r="D103"/>
  <c r="D104"/>
  <c r="D105"/>
  <c r="D117"/>
  <c r="D120"/>
  <c r="D128"/>
  <c r="D122"/>
  <c r="D123"/>
  <c r="D124"/>
  <c r="D125"/>
  <c r="D126"/>
  <c r="D127"/>
  <c r="D121"/>
  <c r="D107"/>
  <c r="D108"/>
  <c r="D106" s="1"/>
  <c r="D110"/>
  <c r="D111"/>
  <c r="D109" s="1"/>
  <c r="D113"/>
  <c r="D112" s="1"/>
  <c r="D114"/>
  <c r="D115"/>
  <c r="D131"/>
  <c r="D132"/>
  <c r="D133"/>
  <c r="D134"/>
  <c r="D135"/>
  <c r="D136"/>
  <c r="D137"/>
  <c r="D138"/>
  <c r="D139"/>
  <c r="D141"/>
  <c r="D142"/>
  <c r="D143"/>
  <c r="D144"/>
  <c r="D145"/>
  <c r="D146"/>
  <c r="D147"/>
  <c r="D148"/>
  <c r="D149"/>
  <c r="D150"/>
  <c r="D144" i="15"/>
  <c r="F86"/>
  <c r="F95"/>
  <c r="F65"/>
  <c r="F70"/>
  <c r="F75"/>
  <c r="F81"/>
  <c r="F64"/>
  <c r="D128" i="17"/>
  <c r="D105" i="18"/>
  <c r="E53"/>
  <c r="E70"/>
  <c r="E75"/>
  <c r="E86"/>
  <c r="E95"/>
  <c r="E65"/>
  <c r="E81"/>
  <c r="E64"/>
  <c r="E121"/>
  <c r="E116"/>
  <c r="E58"/>
  <c r="E106"/>
  <c r="E109"/>
  <c r="E112"/>
  <c r="E140"/>
  <c r="E53" i="15"/>
  <c r="E95"/>
  <c r="E65"/>
  <c r="E70"/>
  <c r="E75"/>
  <c r="E81"/>
  <c r="E86"/>
  <c r="E58"/>
  <c r="E106"/>
  <c r="E109"/>
  <c r="E116"/>
  <c r="E121"/>
  <c r="E140"/>
  <c r="E129" s="1"/>
  <c r="E130"/>
  <c r="F53"/>
  <c r="F58"/>
  <c r="F106"/>
  <c r="F109"/>
  <c r="F116"/>
  <c r="F121"/>
  <c r="F140"/>
  <c r="F130"/>
  <c r="F129"/>
  <c r="G53"/>
  <c r="G95"/>
  <c r="G65"/>
  <c r="G70"/>
  <c r="G75"/>
  <c r="G81"/>
  <c r="G86"/>
  <c r="G58"/>
  <c r="G106"/>
  <c r="G109"/>
  <c r="G116"/>
  <c r="G121"/>
  <c r="G140"/>
  <c r="G130"/>
  <c r="H53"/>
  <c r="H95"/>
  <c r="H65"/>
  <c r="H70"/>
  <c r="H75"/>
  <c r="H81"/>
  <c r="H86"/>
  <c r="H58"/>
  <c r="H106"/>
  <c r="H109"/>
  <c r="H116"/>
  <c r="H121"/>
  <c r="H140"/>
  <c r="H130"/>
  <c r="H129"/>
  <c r="D32" i="21"/>
  <c r="D33"/>
  <c r="D34"/>
  <c r="D35"/>
  <c r="F53" i="18"/>
  <c r="F70"/>
  <c r="F75"/>
  <c r="F86"/>
  <c r="F95"/>
  <c r="F65"/>
  <c r="F81"/>
  <c r="F121"/>
  <c r="F116"/>
  <c r="F58"/>
  <c r="F106"/>
  <c r="F109"/>
  <c r="F112"/>
  <c r="G53"/>
  <c r="G70"/>
  <c r="G75"/>
  <c r="G86"/>
  <c r="G95"/>
  <c r="G65"/>
  <c r="G81"/>
  <c r="G121"/>
  <c r="G116"/>
  <c r="G58"/>
  <c r="G106"/>
  <c r="G109"/>
  <c r="G112"/>
  <c r="G140"/>
  <c r="G129"/>
  <c r="H53"/>
  <c r="H70"/>
  <c r="H75"/>
  <c r="H86"/>
  <c r="H95"/>
  <c r="H65"/>
  <c r="H81"/>
  <c r="H121"/>
  <c r="H116"/>
  <c r="H58"/>
  <c r="H106"/>
  <c r="H109"/>
  <c r="H112"/>
  <c r="H140"/>
  <c r="H129" s="1"/>
  <c r="D38" i="21"/>
  <c r="D39"/>
  <c r="E140" i="17"/>
  <c r="F140"/>
  <c r="G140"/>
  <c r="D40" i="21"/>
  <c r="D42"/>
  <c r="D43"/>
  <c r="D44"/>
  <c r="D45"/>
  <c r="D47"/>
  <c r="D48"/>
  <c r="D49"/>
  <c r="D33" i="22"/>
  <c r="D143" i="21"/>
  <c r="D141"/>
  <c r="D142"/>
  <c r="D144"/>
  <c r="D144" i="31" s="1"/>
  <c r="D145" i="21"/>
  <c r="D146"/>
  <c r="D147"/>
  <c r="D148"/>
  <c r="D149"/>
  <c r="D150"/>
  <c r="D131"/>
  <c r="D132"/>
  <c r="D133"/>
  <c r="D134"/>
  <c r="D135"/>
  <c r="D136"/>
  <c r="D137"/>
  <c r="D138"/>
  <c r="D139"/>
  <c r="D59"/>
  <c r="D60"/>
  <c r="D61"/>
  <c r="D62"/>
  <c r="D66"/>
  <c r="D67"/>
  <c r="D68"/>
  <c r="D69"/>
  <c r="D71"/>
  <c r="D72"/>
  <c r="D70" s="1"/>
  <c r="D73"/>
  <c r="D74"/>
  <c r="D76"/>
  <c r="D75" s="1"/>
  <c r="D77"/>
  <c r="D78"/>
  <c r="D79"/>
  <c r="D80"/>
  <c r="D82"/>
  <c r="D83"/>
  <c r="D84"/>
  <c r="D85"/>
  <c r="D87"/>
  <c r="D88"/>
  <c r="D89"/>
  <c r="D90"/>
  <c r="D92"/>
  <c r="D93"/>
  <c r="D94"/>
  <c r="D96"/>
  <c r="D97"/>
  <c r="D95" s="1"/>
  <c r="D98"/>
  <c r="D99"/>
  <c r="D100"/>
  <c r="D101"/>
  <c r="D102"/>
  <c r="D103"/>
  <c r="D104"/>
  <c r="D105"/>
  <c r="D110"/>
  <c r="D111"/>
  <c r="D109"/>
  <c r="D113"/>
  <c r="D114"/>
  <c r="D115"/>
  <c r="D112"/>
  <c r="D117"/>
  <c r="D118"/>
  <c r="D120"/>
  <c r="D122"/>
  <c r="D123"/>
  <c r="D124"/>
  <c r="D125"/>
  <c r="D126"/>
  <c r="D127"/>
  <c r="D128"/>
  <c r="D121"/>
  <c r="D107"/>
  <c r="D108"/>
  <c r="D106" s="1"/>
  <c r="D151"/>
  <c r="D154"/>
  <c r="D45" i="28"/>
  <c r="D37"/>
  <c r="D36" s="1"/>
  <c r="D34"/>
  <c r="E36"/>
  <c r="E41"/>
  <c r="E31" s="1"/>
  <c r="E30" s="1"/>
  <c r="E46"/>
  <c r="F36"/>
  <c r="F41"/>
  <c r="F46"/>
  <c r="G36"/>
  <c r="G41"/>
  <c r="G31" s="1"/>
  <c r="G30" s="1"/>
  <c r="G46"/>
  <c r="H36"/>
  <c r="H41"/>
  <c r="H46"/>
  <c r="D41"/>
  <c r="D46"/>
  <c r="E116"/>
  <c r="E112"/>
  <c r="E81"/>
  <c r="E154"/>
  <c r="F109"/>
  <c r="F106"/>
  <c r="G112"/>
  <c r="G154"/>
  <c r="H106"/>
  <c r="H81"/>
  <c r="D81"/>
  <c r="D86"/>
  <c r="D106"/>
  <c r="D109"/>
  <c r="D112"/>
  <c r="D151"/>
  <c r="D154"/>
  <c r="D159"/>
  <c r="E159"/>
  <c r="F159"/>
  <c r="G159"/>
  <c r="H159"/>
  <c r="D161"/>
  <c r="E161"/>
  <c r="F161"/>
  <c r="G161"/>
  <c r="H161"/>
  <c r="D164"/>
  <c r="E164"/>
  <c r="F164"/>
  <c r="G164"/>
  <c r="H164"/>
  <c r="D169"/>
  <c r="E169"/>
  <c r="F169"/>
  <c r="G169"/>
  <c r="H169"/>
  <c r="D174"/>
  <c r="E174"/>
  <c r="F174"/>
  <c r="G174"/>
  <c r="H174"/>
  <c r="D176"/>
  <c r="E176"/>
  <c r="F176"/>
  <c r="G176"/>
  <c r="H176"/>
  <c r="D120" i="18"/>
  <c r="D119"/>
  <c r="D127"/>
  <c r="D126"/>
  <c r="D125"/>
  <c r="D124"/>
  <c r="D123"/>
  <c r="D122"/>
  <c r="D63"/>
  <c r="D62"/>
  <c r="D61"/>
  <c r="D60"/>
  <c r="D33" i="26"/>
  <c r="H176"/>
  <c r="G176"/>
  <c r="F176"/>
  <c r="E176"/>
  <c r="D176"/>
  <c r="H174"/>
  <c r="G174"/>
  <c r="F174"/>
  <c r="E174"/>
  <c r="D174"/>
  <c r="H169"/>
  <c r="G169"/>
  <c r="F169"/>
  <c r="E169"/>
  <c r="D169"/>
  <c r="H164"/>
  <c r="G164"/>
  <c r="F164"/>
  <c r="E164"/>
  <c r="D164"/>
  <c r="H161"/>
  <c r="G161"/>
  <c r="F161"/>
  <c r="F158" s="1"/>
  <c r="E161"/>
  <c r="D161"/>
  <c r="H159"/>
  <c r="G159"/>
  <c r="G158" s="1"/>
  <c r="F159"/>
  <c r="E159"/>
  <c r="E158" s="1"/>
  <c r="D159"/>
  <c r="H158"/>
  <c r="D158"/>
  <c r="H154"/>
  <c r="G154"/>
  <c r="F154"/>
  <c r="E154"/>
  <c r="D154"/>
  <c r="H151"/>
  <c r="G151"/>
  <c r="F151"/>
  <c r="E151"/>
  <c r="D151"/>
  <c r="D144"/>
  <c r="F140"/>
  <c r="F129" s="1"/>
  <c r="E140"/>
  <c r="F130"/>
  <c r="E130"/>
  <c r="D128"/>
  <c r="F121"/>
  <c r="E121"/>
  <c r="D118"/>
  <c r="D116" s="1"/>
  <c r="F116"/>
  <c r="E116"/>
  <c r="F112"/>
  <c r="E112"/>
  <c r="D112"/>
  <c r="F109"/>
  <c r="E109"/>
  <c r="D109"/>
  <c r="F106"/>
  <c r="E106"/>
  <c r="D106"/>
  <c r="F95"/>
  <c r="E95"/>
  <c r="D88"/>
  <c r="F86"/>
  <c r="E86"/>
  <c r="F81"/>
  <c r="E81"/>
  <c r="D81"/>
  <c r="D79"/>
  <c r="D75" s="1"/>
  <c r="F75"/>
  <c r="E75"/>
  <c r="D71"/>
  <c r="F70"/>
  <c r="E70"/>
  <c r="F65"/>
  <c r="E65"/>
  <c r="F58"/>
  <c r="E58"/>
  <c r="D54"/>
  <c r="D53" s="1"/>
  <c r="F53"/>
  <c r="E53"/>
  <c r="F46"/>
  <c r="E46"/>
  <c r="D46"/>
  <c r="F41"/>
  <c r="E41"/>
  <c r="D41"/>
  <c r="D34"/>
  <c r="H53" i="10"/>
  <c r="H70"/>
  <c r="H75"/>
  <c r="H64" s="1"/>
  <c r="H52" s="1"/>
  <c r="H51" s="1"/>
  <c r="H86"/>
  <c r="H95"/>
  <c r="H65"/>
  <c r="H81"/>
  <c r="H58"/>
  <c r="H121"/>
  <c r="H106"/>
  <c r="H109"/>
  <c r="H112"/>
  <c r="H116"/>
  <c r="H140"/>
  <c r="H130"/>
  <c r="H129"/>
  <c r="D63"/>
  <c r="H176" i="21"/>
  <c r="G176"/>
  <c r="F176"/>
  <c r="E176"/>
  <c r="E158" s="1"/>
  <c r="H174"/>
  <c r="G174"/>
  <c r="F174"/>
  <c r="E174"/>
  <c r="H169"/>
  <c r="G169"/>
  <c r="F169"/>
  <c r="E169"/>
  <c r="H164"/>
  <c r="G164"/>
  <c r="G158" s="1"/>
  <c r="F164"/>
  <c r="F158" s="1"/>
  <c r="E164"/>
  <c r="E164" i="31" s="1"/>
  <c r="H161" i="21"/>
  <c r="G161"/>
  <c r="F161"/>
  <c r="E161"/>
  <c r="H159"/>
  <c r="G159"/>
  <c r="F159"/>
  <c r="E159"/>
  <c r="H158"/>
  <c r="H154"/>
  <c r="G154"/>
  <c r="F154"/>
  <c r="E154"/>
  <c r="H151"/>
  <c r="G151"/>
  <c r="F151"/>
  <c r="E151"/>
  <c r="E70" i="24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G154"/>
  <c r="F154"/>
  <c r="E154"/>
  <c r="H151"/>
  <c r="G151"/>
  <c r="F151"/>
  <c r="E151"/>
  <c r="H140"/>
  <c r="G140"/>
  <c r="F140"/>
  <c r="E140"/>
  <c r="H130"/>
  <c r="G130"/>
  <c r="F130"/>
  <c r="E130"/>
  <c r="G121"/>
  <c r="F121"/>
  <c r="E121"/>
  <c r="H116"/>
  <c r="G116"/>
  <c r="F116"/>
  <c r="E116"/>
  <c r="H112"/>
  <c r="G112"/>
  <c r="F112"/>
  <c r="E112"/>
  <c r="H109"/>
  <c r="G109"/>
  <c r="F109"/>
  <c r="E109"/>
  <c r="H106"/>
  <c r="G106"/>
  <c r="F106"/>
  <c r="E106"/>
  <c r="H95"/>
  <c r="G95"/>
  <c r="F95"/>
  <c r="E95"/>
  <c r="H86"/>
  <c r="G86"/>
  <c r="F86"/>
  <c r="E86"/>
  <c r="H81"/>
  <c r="G81"/>
  <c r="F81"/>
  <c r="E81"/>
  <c r="H75"/>
  <c r="G75"/>
  <c r="F75"/>
  <c r="E75"/>
  <c r="H65"/>
  <c r="H65" i="31" s="1"/>
  <c r="G65" i="24"/>
  <c r="F65"/>
  <c r="F65" i="31" s="1"/>
  <c r="E65" i="24"/>
  <c r="H58"/>
  <c r="G58"/>
  <c r="F58"/>
  <c r="E58"/>
  <c r="H46"/>
  <c r="G46"/>
  <c r="F46"/>
  <c r="E46"/>
  <c r="H41"/>
  <c r="G41"/>
  <c r="F41"/>
  <c r="E41"/>
  <c r="H36"/>
  <c r="G36"/>
  <c r="F36"/>
  <c r="E36"/>
  <c r="E31" s="1"/>
  <c r="E30" s="1"/>
  <c r="H31"/>
  <c r="H30" s="1"/>
  <c r="G31"/>
  <c r="G30" s="1"/>
  <c r="F31"/>
  <c r="F30" s="1"/>
  <c r="H176" i="23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G116"/>
  <c r="H40"/>
  <c r="H40" i="32" s="1"/>
  <c r="D128" i="22"/>
  <c r="D45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G154"/>
  <c r="F154"/>
  <c r="E154"/>
  <c r="H151"/>
  <c r="G151"/>
  <c r="F151"/>
  <c r="E151"/>
  <c r="H140"/>
  <c r="G140"/>
  <c r="F140"/>
  <c r="E140"/>
  <c r="H130"/>
  <c r="G130"/>
  <c r="F130"/>
  <c r="E130"/>
  <c r="H129"/>
  <c r="G129"/>
  <c r="F129"/>
  <c r="E129"/>
  <c r="H121"/>
  <c r="G121"/>
  <c r="F121"/>
  <c r="E121"/>
  <c r="H116"/>
  <c r="G116"/>
  <c r="F116"/>
  <c r="E116"/>
  <c r="H112"/>
  <c r="G112"/>
  <c r="F112"/>
  <c r="E112"/>
  <c r="H109"/>
  <c r="G109"/>
  <c r="F109"/>
  <c r="E109"/>
  <c r="H106"/>
  <c r="G106"/>
  <c r="F106"/>
  <c r="E106"/>
  <c r="H95"/>
  <c r="G95"/>
  <c r="F95"/>
  <c r="E95"/>
  <c r="H86"/>
  <c r="G86"/>
  <c r="F86"/>
  <c r="E86"/>
  <c r="H81"/>
  <c r="G81"/>
  <c r="F81"/>
  <c r="E81"/>
  <c r="H75"/>
  <c r="G75"/>
  <c r="F75"/>
  <c r="E75"/>
  <c r="H70"/>
  <c r="G70"/>
  <c r="F70"/>
  <c r="E70"/>
  <c r="H65"/>
  <c r="G65"/>
  <c r="F65"/>
  <c r="E65"/>
  <c r="H64"/>
  <c r="G64"/>
  <c r="F64"/>
  <c r="E64"/>
  <c r="H58"/>
  <c r="G58"/>
  <c r="F58"/>
  <c r="E58"/>
  <c r="H53"/>
  <c r="G53"/>
  <c r="F53"/>
  <c r="E53"/>
  <c r="H52"/>
  <c r="G52"/>
  <c r="F52"/>
  <c r="E52"/>
  <c r="H51"/>
  <c r="G51"/>
  <c r="F51"/>
  <c r="E51"/>
  <c r="H46"/>
  <c r="G46"/>
  <c r="F46"/>
  <c r="E46"/>
  <c r="H41"/>
  <c r="G41"/>
  <c r="F41"/>
  <c r="E41"/>
  <c r="H36"/>
  <c r="G36"/>
  <c r="F36"/>
  <c r="E36"/>
  <c r="H31"/>
  <c r="G31"/>
  <c r="F31"/>
  <c r="E31"/>
  <c r="H30"/>
  <c r="G30"/>
  <c r="F30"/>
  <c r="E30"/>
  <c r="D110" i="20"/>
  <c r="D45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G154"/>
  <c r="F154"/>
  <c r="F154" i="31" s="1"/>
  <c r="E154" i="20"/>
  <c r="H151"/>
  <c r="G151"/>
  <c r="F151"/>
  <c r="E151"/>
  <c r="H140"/>
  <c r="G140"/>
  <c r="F140"/>
  <c r="E140"/>
  <c r="H130"/>
  <c r="G130"/>
  <c r="F130"/>
  <c r="E130"/>
  <c r="E130" i="31" s="1"/>
  <c r="H129" i="20"/>
  <c r="H121"/>
  <c r="G121"/>
  <c r="F121"/>
  <c r="E121"/>
  <c r="H116"/>
  <c r="G116"/>
  <c r="F116"/>
  <c r="E116"/>
  <c r="H112"/>
  <c r="G112"/>
  <c r="F112"/>
  <c r="E112"/>
  <c r="H109"/>
  <c r="G109"/>
  <c r="F109"/>
  <c r="E109"/>
  <c r="H106"/>
  <c r="G106"/>
  <c r="F106"/>
  <c r="E106"/>
  <c r="H95"/>
  <c r="G95"/>
  <c r="F95"/>
  <c r="E95"/>
  <c r="H86"/>
  <c r="G86"/>
  <c r="F86"/>
  <c r="E86"/>
  <c r="H81"/>
  <c r="G81"/>
  <c r="F81"/>
  <c r="E81"/>
  <c r="H75"/>
  <c r="G75"/>
  <c r="F75"/>
  <c r="E75"/>
  <c r="H70"/>
  <c r="G70"/>
  <c r="F70"/>
  <c r="E70"/>
  <c r="H65"/>
  <c r="G65"/>
  <c r="F65"/>
  <c r="E65"/>
  <c r="H64"/>
  <c r="G64"/>
  <c r="G52" s="1"/>
  <c r="F64"/>
  <c r="E64"/>
  <c r="H58"/>
  <c r="H52" s="1"/>
  <c r="H51" s="1"/>
  <c r="G58"/>
  <c r="F58"/>
  <c r="F52" s="1"/>
  <c r="H53"/>
  <c r="G53"/>
  <c r="F53"/>
  <c r="E53"/>
  <c r="E52"/>
  <c r="H46"/>
  <c r="G46"/>
  <c r="F46"/>
  <c r="E46"/>
  <c r="H41"/>
  <c r="G41"/>
  <c r="F41"/>
  <c r="E41"/>
  <c r="H36"/>
  <c r="G36"/>
  <c r="F36"/>
  <c r="E36"/>
  <c r="H31"/>
  <c r="G31"/>
  <c r="F31"/>
  <c r="E31"/>
  <c r="H30"/>
  <c r="G30"/>
  <c r="F30"/>
  <c r="E30"/>
  <c r="D63" i="19"/>
  <c r="D55"/>
  <c r="D54"/>
  <c r="D37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G154"/>
  <c r="F154"/>
  <c r="E154"/>
  <c r="H151"/>
  <c r="G151"/>
  <c r="F151"/>
  <c r="E151"/>
  <c r="E140"/>
  <c r="E130"/>
  <c r="E129" s="1"/>
  <c r="E121"/>
  <c r="E112"/>
  <c r="E109"/>
  <c r="E106"/>
  <c r="E95"/>
  <c r="E86"/>
  <c r="E81"/>
  <c r="E75"/>
  <c r="E70"/>
  <c r="E65"/>
  <c r="E58"/>
  <c r="E53"/>
  <c r="E46"/>
  <c r="E41"/>
  <c r="E36"/>
  <c r="D128" i="18"/>
  <c r="D88"/>
  <c r="D79"/>
  <c r="D71"/>
  <c r="D59"/>
  <c r="D55"/>
  <c r="D54"/>
  <c r="D37"/>
  <c r="D33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G154"/>
  <c r="F154"/>
  <c r="E154"/>
  <c r="H151"/>
  <c r="G151"/>
  <c r="F151"/>
  <c r="E151"/>
  <c r="H46"/>
  <c r="G46"/>
  <c r="F46"/>
  <c r="E46"/>
  <c r="H41"/>
  <c r="G41"/>
  <c r="F41"/>
  <c r="E41"/>
  <c r="H36"/>
  <c r="G36"/>
  <c r="F36"/>
  <c r="E36"/>
  <c r="H31"/>
  <c r="G31"/>
  <c r="F31"/>
  <c r="E31"/>
  <c r="H30"/>
  <c r="G30"/>
  <c r="F30"/>
  <c r="E30"/>
  <c r="D63" i="17"/>
  <c r="D55"/>
  <c r="D37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G154"/>
  <c r="F154"/>
  <c r="E154"/>
  <c r="H151"/>
  <c r="G151"/>
  <c r="F151"/>
  <c r="E151"/>
  <c r="D144" i="19"/>
  <c r="D143"/>
  <c r="G140"/>
  <c r="H140"/>
  <c r="D141"/>
  <c r="H140" i="17"/>
  <c r="F130" i="19"/>
  <c r="G130"/>
  <c r="H130"/>
  <c r="H130" i="17"/>
  <c r="G130"/>
  <c r="F130"/>
  <c r="E130"/>
  <c r="H129"/>
  <c r="G129"/>
  <c r="F129"/>
  <c r="E129"/>
  <c r="F121" i="19"/>
  <c r="G121"/>
  <c r="H121"/>
  <c r="H121" i="17"/>
  <c r="G121"/>
  <c r="F121"/>
  <c r="E121"/>
  <c r="F116" i="19"/>
  <c r="G116"/>
  <c r="H116"/>
  <c r="H116" i="17"/>
  <c r="G116"/>
  <c r="F116"/>
  <c r="E116"/>
  <c r="F112" i="19"/>
  <c r="G112"/>
  <c r="H112"/>
  <c r="H112" i="17"/>
  <c r="G112"/>
  <c r="F112"/>
  <c r="E112"/>
  <c r="F109" i="19"/>
  <c r="G109"/>
  <c r="H109"/>
  <c r="H109" i="17"/>
  <c r="G109"/>
  <c r="F109"/>
  <c r="E109"/>
  <c r="F106" i="19"/>
  <c r="G106"/>
  <c r="H106"/>
  <c r="H106" i="17"/>
  <c r="G106"/>
  <c r="F106"/>
  <c r="E106"/>
  <c r="F95" i="19"/>
  <c r="F64" s="1"/>
  <c r="F52" s="1"/>
  <c r="F51" s="1"/>
  <c r="G95"/>
  <c r="H95"/>
  <c r="F86"/>
  <c r="G86"/>
  <c r="G64" s="1"/>
  <c r="H86" i="17"/>
  <c r="G86"/>
  <c r="F86"/>
  <c r="E86"/>
  <c r="F81" i="19"/>
  <c r="G81"/>
  <c r="H81"/>
  <c r="H81" i="17"/>
  <c r="G81"/>
  <c r="F81"/>
  <c r="E81"/>
  <c r="D79" i="19"/>
  <c r="F75"/>
  <c r="G75"/>
  <c r="H75"/>
  <c r="H75" i="17"/>
  <c r="G75"/>
  <c r="F75"/>
  <c r="E75"/>
  <c r="G70" i="19"/>
  <c r="H70"/>
  <c r="H70" i="17"/>
  <c r="G70"/>
  <c r="F70"/>
  <c r="E70"/>
  <c r="F65" i="19"/>
  <c r="G65"/>
  <c r="H65"/>
  <c r="H65" i="17"/>
  <c r="G65"/>
  <c r="G64" s="1"/>
  <c r="F65"/>
  <c r="E65"/>
  <c r="E64" s="1"/>
  <c r="G58" i="19"/>
  <c r="H58"/>
  <c r="H58" i="17"/>
  <c r="G58"/>
  <c r="F58"/>
  <c r="E58"/>
  <c r="F53" i="19"/>
  <c r="G53"/>
  <c r="H53"/>
  <c r="F46"/>
  <c r="G46"/>
  <c r="H46"/>
  <c r="H46" i="17"/>
  <c r="G46"/>
  <c r="F46"/>
  <c r="E46"/>
  <c r="F41" i="19"/>
  <c r="G41"/>
  <c r="H41"/>
  <c r="H41" i="17"/>
  <c r="H31" s="1"/>
  <c r="H30" s="1"/>
  <c r="G41"/>
  <c r="F41"/>
  <c r="F31" s="1"/>
  <c r="F30" s="1"/>
  <c r="E41"/>
  <c r="F36" i="19"/>
  <c r="G36"/>
  <c r="H36"/>
  <c r="H36" i="17"/>
  <c r="G36"/>
  <c r="F36"/>
  <c r="E36"/>
  <c r="G31"/>
  <c r="E31"/>
  <c r="G30"/>
  <c r="E30"/>
  <c r="D34" i="16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G154"/>
  <c r="F154"/>
  <c r="E154"/>
  <c r="H151"/>
  <c r="G151"/>
  <c r="F151"/>
  <c r="E151"/>
  <c r="E140"/>
  <c r="E130"/>
  <c r="E129"/>
  <c r="E121"/>
  <c r="E112"/>
  <c r="E109"/>
  <c r="E106"/>
  <c r="E95"/>
  <c r="E86"/>
  <c r="E81"/>
  <c r="E75"/>
  <c r="E70"/>
  <c r="E65"/>
  <c r="E64" s="1"/>
  <c r="E58"/>
  <c r="E53"/>
  <c r="E46"/>
  <c r="E41"/>
  <c r="D128" i="15"/>
  <c r="D63"/>
  <c r="D54"/>
  <c r="D53" s="1"/>
  <c r="D34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G154"/>
  <c r="F154"/>
  <c r="E154"/>
  <c r="H151"/>
  <c r="G151"/>
  <c r="F151"/>
  <c r="E151"/>
  <c r="H46"/>
  <c r="G46"/>
  <c r="F46"/>
  <c r="E46"/>
  <c r="H41"/>
  <c r="G41"/>
  <c r="F41"/>
  <c r="D34" i="14"/>
  <c r="F176"/>
  <c r="E176"/>
  <c r="D176" s="1"/>
  <c r="F174"/>
  <c r="E174"/>
  <c r="D174" s="1"/>
  <c r="F169"/>
  <c r="E169"/>
  <c r="F164"/>
  <c r="E164"/>
  <c r="D164" s="1"/>
  <c r="F161"/>
  <c r="E161"/>
  <c r="F159"/>
  <c r="F158" s="1"/>
  <c r="E159"/>
  <c r="D159" s="1"/>
  <c r="H154"/>
  <c r="H130"/>
  <c r="E130"/>
  <c r="G112"/>
  <c r="G109"/>
  <c r="G106"/>
  <c r="G81"/>
  <c r="G65"/>
  <c r="F58" i="16"/>
  <c r="G58"/>
  <c r="H58"/>
  <c r="F53"/>
  <c r="G53"/>
  <c r="H53"/>
  <c r="F46"/>
  <c r="G46"/>
  <c r="H46"/>
  <c r="H46" i="14"/>
  <c r="G46"/>
  <c r="F46"/>
  <c r="E46"/>
  <c r="F41" i="16"/>
  <c r="G41"/>
  <c r="H41"/>
  <c r="H41" i="14"/>
  <c r="G41"/>
  <c r="F41"/>
  <c r="E41"/>
  <c r="D62" i="13"/>
  <c r="D62" i="31" s="1"/>
  <c r="D79" i="9"/>
  <c r="D71"/>
  <c r="D63"/>
  <c r="D62"/>
  <c r="D54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H154" i="35" s="1"/>
  <c r="G154" i="9"/>
  <c r="G154" i="35" s="1"/>
  <c r="F154" i="9"/>
  <c r="F154" i="35" s="1"/>
  <c r="E154" i="9"/>
  <c r="E154" i="35" s="1"/>
  <c r="E151" i="9"/>
  <c r="E151" i="35" s="1"/>
  <c r="H140" i="9"/>
  <c r="G140"/>
  <c r="F140"/>
  <c r="E140"/>
  <c r="H130"/>
  <c r="G130"/>
  <c r="F130"/>
  <c r="E130"/>
  <c r="H129"/>
  <c r="G129"/>
  <c r="F129"/>
  <c r="E129"/>
  <c r="H121"/>
  <c r="G121"/>
  <c r="F121"/>
  <c r="E121"/>
  <c r="H116"/>
  <c r="F116"/>
  <c r="E116"/>
  <c r="H109"/>
  <c r="G109"/>
  <c r="F109"/>
  <c r="E109"/>
  <c r="H106"/>
  <c r="G106"/>
  <c r="F106"/>
  <c r="E106"/>
  <c r="E95"/>
  <c r="G86"/>
  <c r="F86"/>
  <c r="E86"/>
  <c r="H81"/>
  <c r="G81"/>
  <c r="F81"/>
  <c r="E81"/>
  <c r="H75"/>
  <c r="G75"/>
  <c r="F75"/>
  <c r="E75"/>
  <c r="H70"/>
  <c r="G70"/>
  <c r="F70"/>
  <c r="E70"/>
  <c r="H65"/>
  <c r="G65"/>
  <c r="F65"/>
  <c r="E65"/>
  <c r="H58"/>
  <c r="G58"/>
  <c r="F58"/>
  <c r="E58"/>
  <c r="H53"/>
  <c r="G53"/>
  <c r="F53"/>
  <c r="E53"/>
  <c r="H46"/>
  <c r="G46"/>
  <c r="F46"/>
  <c r="E46"/>
  <c r="H41"/>
  <c r="G41"/>
  <c r="F41"/>
  <c r="E41"/>
  <c r="H176" i="13"/>
  <c r="G176"/>
  <c r="F176"/>
  <c r="E176"/>
  <c r="H174"/>
  <c r="G174"/>
  <c r="F174"/>
  <c r="F174" i="31" s="1"/>
  <c r="E174" i="13"/>
  <c r="E174" i="31" s="1"/>
  <c r="H169" i="13"/>
  <c r="H169" i="31" s="1"/>
  <c r="G169" i="13"/>
  <c r="G169" i="31" s="1"/>
  <c r="F169" i="13"/>
  <c r="F169" i="31" s="1"/>
  <c r="E169" i="13"/>
  <c r="E169" i="31" s="1"/>
  <c r="H164" i="13"/>
  <c r="G164"/>
  <c r="F164"/>
  <c r="E164"/>
  <c r="H161"/>
  <c r="G161"/>
  <c r="F161"/>
  <c r="F161" i="31" s="1"/>
  <c r="E161" i="13"/>
  <c r="E161" i="31" s="1"/>
  <c r="H159" i="13"/>
  <c r="H159" i="31" s="1"/>
  <c r="G159" i="13"/>
  <c r="G159" i="31" s="1"/>
  <c r="F159" i="13"/>
  <c r="F158" s="1"/>
  <c r="E159"/>
  <c r="G158"/>
  <c r="H154"/>
  <c r="G154"/>
  <c r="F154"/>
  <c r="E154"/>
  <c r="E154" i="31" s="1"/>
  <c r="H151" i="13"/>
  <c r="H151" i="31" s="1"/>
  <c r="G151" i="13"/>
  <c r="G151" i="31" s="1"/>
  <c r="F151" i="13"/>
  <c r="F151" i="31" s="1"/>
  <c r="E151" i="13"/>
  <c r="E121"/>
  <c r="E112"/>
  <c r="E112" i="31" s="1"/>
  <c r="E109" i="13"/>
  <c r="E106"/>
  <c r="E106" i="31" s="1"/>
  <c r="E95" i="13"/>
  <c r="E86"/>
  <c r="E81"/>
  <c r="E81" i="31" s="1"/>
  <c r="E75" i="13"/>
  <c r="E64" s="1"/>
  <c r="E58"/>
  <c r="E46"/>
  <c r="E41"/>
  <c r="D63" i="12"/>
  <c r="D54"/>
  <c r="D37"/>
  <c r="H176"/>
  <c r="G176"/>
  <c r="F176"/>
  <c r="E176"/>
  <c r="H174"/>
  <c r="G174"/>
  <c r="F174"/>
  <c r="E174"/>
  <c r="H169"/>
  <c r="G169"/>
  <c r="F169"/>
  <c r="E169"/>
  <c r="H164"/>
  <c r="G164"/>
  <c r="F164"/>
  <c r="E164"/>
  <c r="H161"/>
  <c r="G161"/>
  <c r="F161"/>
  <c r="E161"/>
  <c r="H159"/>
  <c r="G159"/>
  <c r="F159"/>
  <c r="E159"/>
  <c r="H158"/>
  <c r="G158"/>
  <c r="F158"/>
  <c r="E158"/>
  <c r="H154"/>
  <c r="G154"/>
  <c r="F154"/>
  <c r="E154"/>
  <c r="H151"/>
  <c r="G151"/>
  <c r="F151"/>
  <c r="E151"/>
  <c r="H140"/>
  <c r="G140"/>
  <c r="F140"/>
  <c r="E140"/>
  <c r="H130"/>
  <c r="G130"/>
  <c r="F130"/>
  <c r="E130"/>
  <c r="H129"/>
  <c r="G129"/>
  <c r="F129"/>
  <c r="E129"/>
  <c r="H121"/>
  <c r="G121"/>
  <c r="F121"/>
  <c r="E121"/>
  <c r="H116"/>
  <c r="G116"/>
  <c r="F116"/>
  <c r="E116"/>
  <c r="H112"/>
  <c r="G112"/>
  <c r="F112"/>
  <c r="E112"/>
  <c r="H109"/>
  <c r="G109"/>
  <c r="F109"/>
  <c r="E109"/>
  <c r="H106"/>
  <c r="G106"/>
  <c r="F106"/>
  <c r="E106"/>
  <c r="H86"/>
  <c r="G86"/>
  <c r="F86"/>
  <c r="E86"/>
  <c r="H75"/>
  <c r="G75"/>
  <c r="F75"/>
  <c r="E75"/>
  <c r="H70"/>
  <c r="H64" s="1"/>
  <c r="G70"/>
  <c r="G64" s="1"/>
  <c r="F70"/>
  <c r="F64" s="1"/>
  <c r="E70"/>
  <c r="E64" s="1"/>
  <c r="H53"/>
  <c r="H52" s="1"/>
  <c r="H51" s="1"/>
  <c r="G53"/>
  <c r="G52" s="1"/>
  <c r="G51" s="1"/>
  <c r="F53"/>
  <c r="F52" s="1"/>
  <c r="F51" s="1"/>
  <c r="E53"/>
  <c r="E52" s="1"/>
  <c r="E51" s="1"/>
  <c r="H46"/>
  <c r="G46"/>
  <c r="F46"/>
  <c r="E46"/>
  <c r="H41"/>
  <c r="G41"/>
  <c r="F41"/>
  <c r="E41"/>
  <c r="H36"/>
  <c r="G36"/>
  <c r="F36"/>
  <c r="E36"/>
  <c r="H31"/>
  <c r="G31"/>
  <c r="F31"/>
  <c r="E31"/>
  <c r="H30"/>
  <c r="G30"/>
  <c r="F30"/>
  <c r="E30"/>
  <c r="D63" i="11"/>
  <c r="D54"/>
  <c r="H176"/>
  <c r="H174"/>
  <c r="H169"/>
  <c r="H164"/>
  <c r="H161"/>
  <c r="H159"/>
  <c r="H158" s="1"/>
  <c r="H154"/>
  <c r="H151"/>
  <c r="D150" i="10"/>
  <c r="D142"/>
  <c r="D141"/>
  <c r="D88"/>
  <c r="D79"/>
  <c r="D71"/>
  <c r="H176"/>
  <c r="H174"/>
  <c r="H169"/>
  <c r="H164"/>
  <c r="H161"/>
  <c r="H159"/>
  <c r="H158"/>
  <c r="H154"/>
  <c r="H151"/>
  <c r="D36" i="24"/>
  <c r="D41"/>
  <c r="D46"/>
  <c r="D81"/>
  <c r="D106"/>
  <c r="D109"/>
  <c r="D112"/>
  <c r="D116"/>
  <c r="D151"/>
  <c r="D154"/>
  <c r="D159"/>
  <c r="D161"/>
  <c r="D164"/>
  <c r="D169"/>
  <c r="D174"/>
  <c r="D176"/>
  <c r="D41" i="23"/>
  <c r="D46"/>
  <c r="D81"/>
  <c r="D106"/>
  <c r="D109"/>
  <c r="D112"/>
  <c r="D151"/>
  <c r="D154"/>
  <c r="D159"/>
  <c r="D161"/>
  <c r="D164"/>
  <c r="D169"/>
  <c r="D174"/>
  <c r="D176"/>
  <c r="D36" i="22"/>
  <c r="D41"/>
  <c r="D46"/>
  <c r="D109"/>
  <c r="D121"/>
  <c r="D53"/>
  <c r="D58"/>
  <c r="D65"/>
  <c r="D70"/>
  <c r="D75"/>
  <c r="D81"/>
  <c r="D86"/>
  <c r="D95"/>
  <c r="D106"/>
  <c r="D112"/>
  <c r="D118"/>
  <c r="D116" s="1"/>
  <c r="D130"/>
  <c r="D140"/>
  <c r="D129"/>
  <c r="D151"/>
  <c r="D154"/>
  <c r="D159"/>
  <c r="D161"/>
  <c r="D164"/>
  <c r="D169"/>
  <c r="D174"/>
  <c r="D176"/>
  <c r="D159" i="21"/>
  <c r="D161"/>
  <c r="D164"/>
  <c r="D169"/>
  <c r="D174"/>
  <c r="D176"/>
  <c r="D36" i="20"/>
  <c r="D41"/>
  <c r="D31" s="1"/>
  <c r="D30" s="1"/>
  <c r="D46"/>
  <c r="D109"/>
  <c r="D53"/>
  <c r="D58"/>
  <c r="D65"/>
  <c r="D70"/>
  <c r="D75"/>
  <c r="D95"/>
  <c r="D81"/>
  <c r="D86"/>
  <c r="D106"/>
  <c r="D112"/>
  <c r="D118"/>
  <c r="D116" s="1"/>
  <c r="D130"/>
  <c r="D140"/>
  <c r="D129" s="1"/>
  <c r="D151"/>
  <c r="D154"/>
  <c r="D159"/>
  <c r="D161"/>
  <c r="D164"/>
  <c r="D169"/>
  <c r="D174"/>
  <c r="D176"/>
  <c r="D151" i="19"/>
  <c r="D154"/>
  <c r="D159"/>
  <c r="D161"/>
  <c r="D164"/>
  <c r="D169"/>
  <c r="D174"/>
  <c r="D176"/>
  <c r="D36" i="18"/>
  <c r="D41"/>
  <c r="D46"/>
  <c r="D53"/>
  <c r="D58"/>
  <c r="D75"/>
  <c r="D86"/>
  <c r="D95"/>
  <c r="D70"/>
  <c r="D121"/>
  <c r="D65"/>
  <c r="D81"/>
  <c r="D118"/>
  <c r="D116" s="1"/>
  <c r="D106"/>
  <c r="D109"/>
  <c r="D112"/>
  <c r="D151"/>
  <c r="D154"/>
  <c r="D159"/>
  <c r="D161"/>
  <c r="D164"/>
  <c r="D169"/>
  <c r="D174"/>
  <c r="D176"/>
  <c r="D36" i="17"/>
  <c r="D41"/>
  <c r="D46"/>
  <c r="D53"/>
  <c r="D58"/>
  <c r="D65"/>
  <c r="D70"/>
  <c r="D121"/>
  <c r="D75"/>
  <c r="D81"/>
  <c r="D86"/>
  <c r="D106"/>
  <c r="D109"/>
  <c r="D112"/>
  <c r="D118"/>
  <c r="D116" s="1"/>
  <c r="D130"/>
  <c r="D140"/>
  <c r="D129" s="1"/>
  <c r="D151"/>
  <c r="D154"/>
  <c r="D159"/>
  <c r="D161"/>
  <c r="D164"/>
  <c r="D169"/>
  <c r="D174"/>
  <c r="D176"/>
  <c r="D151" i="16"/>
  <c r="D154"/>
  <c r="D159"/>
  <c r="D161"/>
  <c r="D164"/>
  <c r="D169"/>
  <c r="D174"/>
  <c r="D176"/>
  <c r="D41" i="15"/>
  <c r="D46"/>
  <c r="D70"/>
  <c r="D75"/>
  <c r="D86"/>
  <c r="D95"/>
  <c r="D121"/>
  <c r="D140"/>
  <c r="D58"/>
  <c r="D65"/>
  <c r="D81"/>
  <c r="D106"/>
  <c r="D109"/>
  <c r="D112"/>
  <c r="D118"/>
  <c r="D116" s="1"/>
  <c r="D130"/>
  <c r="D129" s="1"/>
  <c r="D151"/>
  <c r="D154"/>
  <c r="D159"/>
  <c r="D161"/>
  <c r="D164"/>
  <c r="D169"/>
  <c r="D174"/>
  <c r="D176"/>
  <c r="D41" i="14"/>
  <c r="D46"/>
  <c r="D151" i="13"/>
  <c r="D154"/>
  <c r="D159"/>
  <c r="D159" i="31" s="1"/>
  <c r="D161" i="13"/>
  <c r="D161" i="31" s="1"/>
  <c r="D164" i="13"/>
  <c r="D169"/>
  <c r="D174"/>
  <c r="D176"/>
  <c r="D36" i="12"/>
  <c r="D41"/>
  <c r="D46"/>
  <c r="D53"/>
  <c r="D58"/>
  <c r="D70"/>
  <c r="D75"/>
  <c r="D86"/>
  <c r="D106"/>
  <c r="D109"/>
  <c r="D112"/>
  <c r="D118"/>
  <c r="D116" s="1"/>
  <c r="D121"/>
  <c r="D130"/>
  <c r="D140"/>
  <c r="D129" s="1"/>
  <c r="D151"/>
  <c r="D154"/>
  <c r="D159"/>
  <c r="D161"/>
  <c r="D164"/>
  <c r="D169"/>
  <c r="D174"/>
  <c r="D176"/>
  <c r="E53" i="11"/>
  <c r="E58"/>
  <c r="D53"/>
  <c r="D53" i="9"/>
  <c r="D58"/>
  <c r="D70"/>
  <c r="D95"/>
  <c r="D75"/>
  <c r="D121"/>
  <c r="D36" i="11"/>
  <c r="D31" s="1"/>
  <c r="D30" s="1"/>
  <c r="E36"/>
  <c r="D41"/>
  <c r="E41"/>
  <c r="E31" s="1"/>
  <c r="E30" s="1"/>
  <c r="D46"/>
  <c r="E46"/>
  <c r="D58"/>
  <c r="F58"/>
  <c r="D65"/>
  <c r="E65"/>
  <c r="F65"/>
  <c r="D70"/>
  <c r="D95"/>
  <c r="D86"/>
  <c r="D121"/>
  <c r="E70"/>
  <c r="E95"/>
  <c r="E75"/>
  <c r="E81"/>
  <c r="E86"/>
  <c r="E106"/>
  <c r="E109"/>
  <c r="E112"/>
  <c r="E116"/>
  <c r="E121"/>
  <c r="F70"/>
  <c r="D75"/>
  <c r="F75"/>
  <c r="D81"/>
  <c r="F81"/>
  <c r="F86"/>
  <c r="F95"/>
  <c r="F106"/>
  <c r="D109"/>
  <c r="F109"/>
  <c r="D112"/>
  <c r="F112"/>
  <c r="D118"/>
  <c r="D116" s="1"/>
  <c r="F121"/>
  <c r="D130"/>
  <c r="E130"/>
  <c r="E129" s="1"/>
  <c r="F130"/>
  <c r="D140"/>
  <c r="D129" s="1"/>
  <c r="E140"/>
  <c r="F140"/>
  <c r="D151"/>
  <c r="E151"/>
  <c r="F151"/>
  <c r="G151"/>
  <c r="D154"/>
  <c r="E154"/>
  <c r="F154"/>
  <c r="G154"/>
  <c r="D159"/>
  <c r="E159"/>
  <c r="F159"/>
  <c r="G159"/>
  <c r="D161"/>
  <c r="D158"/>
  <c r="E161"/>
  <c r="F161"/>
  <c r="F158" s="1"/>
  <c r="G161"/>
  <c r="D164"/>
  <c r="E164"/>
  <c r="F164"/>
  <c r="G164"/>
  <c r="D169"/>
  <c r="E169"/>
  <c r="F169"/>
  <c r="G169"/>
  <c r="D174"/>
  <c r="E174"/>
  <c r="F174"/>
  <c r="G174"/>
  <c r="D176"/>
  <c r="E176"/>
  <c r="F176"/>
  <c r="G176"/>
  <c r="H46" i="10"/>
  <c r="H41"/>
  <c r="G70"/>
  <c r="G75"/>
  <c r="G81"/>
  <c r="G86"/>
  <c r="G95"/>
  <c r="F65"/>
  <c r="F70"/>
  <c r="F75"/>
  <c r="F81"/>
  <c r="F86"/>
  <c r="F95"/>
  <c r="F64"/>
  <c r="E70"/>
  <c r="E75"/>
  <c r="E86"/>
  <c r="E95"/>
  <c r="G53"/>
  <c r="G109"/>
  <c r="G106"/>
  <c r="G112"/>
  <c r="G116"/>
  <c r="G121"/>
  <c r="F53"/>
  <c r="F58"/>
  <c r="F109"/>
  <c r="F106"/>
  <c r="F112"/>
  <c r="F116"/>
  <c r="F121"/>
  <c r="F52"/>
  <c r="E53"/>
  <c r="E58"/>
  <c r="E121"/>
  <c r="G130"/>
  <c r="G140"/>
  <c r="G129"/>
  <c r="F130"/>
  <c r="F140"/>
  <c r="F129" s="1"/>
  <c r="F51" s="1"/>
  <c r="E130"/>
  <c r="E140"/>
  <c r="E129" s="1"/>
  <c r="D70"/>
  <c r="D75"/>
  <c r="D86"/>
  <c r="D95"/>
  <c r="D53"/>
  <c r="D58"/>
  <c r="D121"/>
  <c r="F41"/>
  <c r="F46"/>
  <c r="G41"/>
  <c r="G46"/>
  <c r="D41"/>
  <c r="E41"/>
  <c r="D46"/>
  <c r="E46"/>
  <c r="D130"/>
  <c r="D65"/>
  <c r="D64" s="1"/>
  <c r="E65"/>
  <c r="D81"/>
  <c r="E81"/>
  <c r="D106"/>
  <c r="E106"/>
  <c r="D109"/>
  <c r="E109"/>
  <c r="D112"/>
  <c r="E112"/>
  <c r="D118"/>
  <c r="D116" s="1"/>
  <c r="E116"/>
  <c r="D151"/>
  <c r="E151"/>
  <c r="F151"/>
  <c r="G151"/>
  <c r="D154"/>
  <c r="E154"/>
  <c r="F154"/>
  <c r="G154"/>
  <c r="D159"/>
  <c r="E159"/>
  <c r="F159"/>
  <c r="G159"/>
  <c r="D161"/>
  <c r="E161"/>
  <c r="F161"/>
  <c r="G161"/>
  <c r="D164"/>
  <c r="E164"/>
  <c r="F164"/>
  <c r="G164"/>
  <c r="D169"/>
  <c r="E169"/>
  <c r="F169"/>
  <c r="G169"/>
  <c r="D174"/>
  <c r="E174"/>
  <c r="F174"/>
  <c r="G174"/>
  <c r="D176"/>
  <c r="E176"/>
  <c r="F176"/>
  <c r="G176"/>
  <c r="D176" i="9"/>
  <c r="D174"/>
  <c r="D169"/>
  <c r="D164"/>
  <c r="D161"/>
  <c r="D159"/>
  <c r="D158" s="1"/>
  <c r="D154"/>
  <c r="D151"/>
  <c r="D140"/>
  <c r="D112"/>
  <c r="D109"/>
  <c r="D106"/>
  <c r="D81"/>
  <c r="D65"/>
  <c r="D41"/>
  <c r="D46"/>
  <c r="G58" i="10"/>
  <c r="G65"/>
  <c r="G64"/>
  <c r="H140" i="11"/>
  <c r="H130"/>
  <c r="H129" s="1"/>
  <c r="H121"/>
  <c r="H116"/>
  <c r="F116"/>
  <c r="H112"/>
  <c r="H109"/>
  <c r="H106"/>
  <c r="H95"/>
  <c r="H86"/>
  <c r="H81"/>
  <c r="H75"/>
  <c r="H70"/>
  <c r="H65"/>
  <c r="H64" s="1"/>
  <c r="H58"/>
  <c r="H53"/>
  <c r="H46"/>
  <c r="H41"/>
  <c r="H36"/>
  <c r="H31" s="1"/>
  <c r="H30" s="1"/>
  <c r="D33" i="16"/>
  <c r="D118" i="19"/>
  <c r="E116"/>
  <c r="D144" i="10"/>
  <c r="D145"/>
  <c r="D146"/>
  <c r="D147"/>
  <c r="D148"/>
  <c r="D149"/>
  <c r="G140" i="11"/>
  <c r="G130"/>
  <c r="G129" s="1"/>
  <c r="G121"/>
  <c r="G116"/>
  <c r="G112"/>
  <c r="G109"/>
  <c r="G106"/>
  <c r="G95"/>
  <c r="G86"/>
  <c r="G81"/>
  <c r="G75"/>
  <c r="G70"/>
  <c r="G65"/>
  <c r="G46"/>
  <c r="G41"/>
  <c r="G36"/>
  <c r="G31" s="1"/>
  <c r="G30" s="1"/>
  <c r="G58"/>
  <c r="G53"/>
  <c r="D31" i="17"/>
  <c r="D30"/>
  <c r="G65" i="16"/>
  <c r="F65"/>
  <c r="F70"/>
  <c r="F86"/>
  <c r="F75"/>
  <c r="F81"/>
  <c r="F95"/>
  <c r="F64"/>
  <c r="H70"/>
  <c r="H95"/>
  <c r="H65"/>
  <c r="H75"/>
  <c r="H81"/>
  <c r="H86"/>
  <c r="G70"/>
  <c r="D32"/>
  <c r="D35"/>
  <c r="D38"/>
  <c r="D39"/>
  <c r="D40"/>
  <c r="D42"/>
  <c r="D43"/>
  <c r="D44"/>
  <c r="D45"/>
  <c r="D47"/>
  <c r="D48"/>
  <c r="D49"/>
  <c r="D50"/>
  <c r="D59" i="19"/>
  <c r="D71"/>
  <c r="D150"/>
  <c r="H86"/>
  <c r="H52" s="1"/>
  <c r="H129"/>
  <c r="G129"/>
  <c r="H31"/>
  <c r="H30" s="1"/>
  <c r="G31"/>
  <c r="G30" s="1"/>
  <c r="F31"/>
  <c r="F30" s="1"/>
  <c r="E31"/>
  <c r="E30" s="1"/>
  <c r="F58"/>
  <c r="F70"/>
  <c r="F140"/>
  <c r="F129"/>
  <c r="E86" i="21"/>
  <c r="E70"/>
  <c r="E75"/>
  <c r="E65"/>
  <c r="E81"/>
  <c r="E95"/>
  <c r="D32" i="19"/>
  <c r="D34"/>
  <c r="D35"/>
  <c r="D38"/>
  <c r="D39"/>
  <c r="D40"/>
  <c r="D42"/>
  <c r="D43"/>
  <c r="D44"/>
  <c r="D45"/>
  <c r="D47"/>
  <c r="D48"/>
  <c r="D49"/>
  <c r="D50"/>
  <c r="D56"/>
  <c r="D57"/>
  <c r="D60"/>
  <c r="D61"/>
  <c r="D62"/>
  <c r="D66"/>
  <c r="D67"/>
  <c r="D68"/>
  <c r="D69"/>
  <c r="D72"/>
  <c r="D73"/>
  <c r="D74"/>
  <c r="D76"/>
  <c r="D77"/>
  <c r="D78"/>
  <c r="D80"/>
  <c r="D82"/>
  <c r="D83"/>
  <c r="D84"/>
  <c r="D85"/>
  <c r="D87"/>
  <c r="D88"/>
  <c r="D89"/>
  <c r="D90"/>
  <c r="D91"/>
  <c r="D92"/>
  <c r="D93"/>
  <c r="D94"/>
  <c r="D96"/>
  <c r="D97"/>
  <c r="D98"/>
  <c r="D99"/>
  <c r="D100"/>
  <c r="D101"/>
  <c r="D102"/>
  <c r="D103"/>
  <c r="D104"/>
  <c r="D105"/>
  <c r="D95" s="1"/>
  <c r="D107"/>
  <c r="D108"/>
  <c r="D106" s="1"/>
  <c r="D110"/>
  <c r="D111"/>
  <c r="D113"/>
  <c r="D114"/>
  <c r="D112" s="1"/>
  <c r="D115"/>
  <c r="D117"/>
  <c r="D116" s="1"/>
  <c r="D119"/>
  <c r="D120"/>
  <c r="D122"/>
  <c r="D123"/>
  <c r="D124"/>
  <c r="D125"/>
  <c r="D126"/>
  <c r="D127"/>
  <c r="D131"/>
  <c r="D132"/>
  <c r="D133"/>
  <c r="D134"/>
  <c r="D135"/>
  <c r="D136"/>
  <c r="D137"/>
  <c r="D138"/>
  <c r="D139"/>
  <c r="D139" i="31" s="1"/>
  <c r="D142" i="19"/>
  <c r="D140" s="1"/>
  <c r="D145"/>
  <c r="D146"/>
  <c r="D147"/>
  <c r="D148"/>
  <c r="D149"/>
  <c r="H70" i="24"/>
  <c r="G70"/>
  <c r="F70"/>
  <c r="E130" i="21"/>
  <c r="E121"/>
  <c r="E112"/>
  <c r="E109"/>
  <c r="E106"/>
  <c r="E46"/>
  <c r="E41"/>
  <c r="E140"/>
  <c r="H36" i="16"/>
  <c r="H31" s="1"/>
  <c r="H30" s="1"/>
  <c r="G36"/>
  <c r="G31" s="1"/>
  <c r="G30" s="1"/>
  <c r="F36"/>
  <c r="F31" s="1"/>
  <c r="F30" s="1"/>
  <c r="D37"/>
  <c r="D36"/>
  <c r="D31" s="1"/>
  <c r="E36"/>
  <c r="E31"/>
  <c r="E30" s="1"/>
  <c r="E58" i="21"/>
  <c r="H46"/>
  <c r="H41"/>
  <c r="D109" i="19"/>
  <c r="D86"/>
  <c r="D81"/>
  <c r="D75"/>
  <c r="D65"/>
  <c r="D53"/>
  <c r="D46"/>
  <c r="D41"/>
  <c r="D36"/>
  <c r="D50" i="21"/>
  <c r="D70" i="19"/>
  <c r="D58"/>
  <c r="D46" i="16"/>
  <c r="D41"/>
  <c r="F140"/>
  <c r="G140"/>
  <c r="H140"/>
  <c r="F130"/>
  <c r="G130"/>
  <c r="G129" s="1"/>
  <c r="H130"/>
  <c r="F121"/>
  <c r="G121"/>
  <c r="H121"/>
  <c r="F112"/>
  <c r="G112"/>
  <c r="H112"/>
  <c r="F109"/>
  <c r="G109"/>
  <c r="H109"/>
  <c r="F106"/>
  <c r="G106"/>
  <c r="H106"/>
  <c r="G95"/>
  <c r="G86"/>
  <c r="G81"/>
  <c r="G75"/>
  <c r="D140" i="10"/>
  <c r="D129" s="1"/>
  <c r="H46" i="13"/>
  <c r="H41"/>
  <c r="E129" i="21"/>
  <c r="F36" i="10"/>
  <c r="F31" s="1"/>
  <c r="F30" s="1"/>
  <c r="H36" i="9"/>
  <c r="H31" s="1"/>
  <c r="H30" s="1"/>
  <c r="E36"/>
  <c r="E31" s="1"/>
  <c r="E30" s="1"/>
  <c r="D119"/>
  <c r="D118"/>
  <c r="D116" s="1"/>
  <c r="F36"/>
  <c r="F31" s="1"/>
  <c r="F30" s="1"/>
  <c r="G116"/>
  <c r="D33" i="19"/>
  <c r="D128"/>
  <c r="D121" s="1"/>
  <c r="H41" i="26"/>
  <c r="G41"/>
  <c r="H46"/>
  <c r="G46"/>
  <c r="H53"/>
  <c r="G53"/>
  <c r="H58"/>
  <c r="G58"/>
  <c r="H65"/>
  <c r="G65"/>
  <c r="H70"/>
  <c r="G70"/>
  <c r="H75"/>
  <c r="G75"/>
  <c r="H81"/>
  <c r="G81"/>
  <c r="H86"/>
  <c r="G86"/>
  <c r="H95"/>
  <c r="G95"/>
  <c r="H106"/>
  <c r="G106"/>
  <c r="H109"/>
  <c r="G109"/>
  <c r="H112"/>
  <c r="G112"/>
  <c r="G116"/>
  <c r="H121"/>
  <c r="G121"/>
  <c r="H130"/>
  <c r="G130"/>
  <c r="G140"/>
  <c r="G129" s="1"/>
  <c r="D71" i="13"/>
  <c r="D57"/>
  <c r="D57" i="32" s="1"/>
  <c r="D56" i="13"/>
  <c r="D56" i="32" s="1"/>
  <c r="D56" i="21"/>
  <c r="G46" i="13"/>
  <c r="G46" i="21"/>
  <c r="F46" i="13"/>
  <c r="D46"/>
  <c r="G41"/>
  <c r="G41" i="21"/>
  <c r="F41" i="13"/>
  <c r="D41"/>
  <c r="G64" i="16"/>
  <c r="F129" i="11"/>
  <c r="F64"/>
  <c r="G52" i="10"/>
  <c r="G51"/>
  <c r="F53" i="11"/>
  <c r="F52"/>
  <c r="F51" s="1"/>
  <c r="F46"/>
  <c r="F41"/>
  <c r="F36"/>
  <c r="H116" i="26"/>
  <c r="G36" i="9"/>
  <c r="G31" s="1"/>
  <c r="G30" s="1"/>
  <c r="D36"/>
  <c r="D31" s="1"/>
  <c r="D30" s="1"/>
  <c r="D150" i="13"/>
  <c r="D149"/>
  <c r="D148"/>
  <c r="D147"/>
  <c r="D147" i="31" s="1"/>
  <c r="D146" i="13"/>
  <c r="D146" i="31" s="1"/>
  <c r="D145" i="13"/>
  <c r="D145" i="31" s="1"/>
  <c r="D143" i="13"/>
  <c r="G140" i="21"/>
  <c r="H140"/>
  <c r="D138" i="13"/>
  <c r="D137"/>
  <c r="D137" i="31" s="1"/>
  <c r="D136" i="13"/>
  <c r="D135"/>
  <c r="D135" i="31" s="1"/>
  <c r="D134" i="13"/>
  <c r="D133"/>
  <c r="D131"/>
  <c r="G130" i="21"/>
  <c r="G129" s="1"/>
  <c r="H130"/>
  <c r="D128" i="13"/>
  <c r="D127"/>
  <c r="D127" i="31" s="1"/>
  <c r="D126" i="13"/>
  <c r="D125"/>
  <c r="D124"/>
  <c r="D121" s="1"/>
  <c r="D123"/>
  <c r="F121"/>
  <c r="D122"/>
  <c r="G121"/>
  <c r="G121" i="21"/>
  <c r="H121"/>
  <c r="H121" i="13"/>
  <c r="D120"/>
  <c r="D120" i="31" s="1"/>
  <c r="D119" i="21"/>
  <c r="D119" i="13"/>
  <c r="E116"/>
  <c r="D118"/>
  <c r="D117"/>
  <c r="F116"/>
  <c r="G116" i="21"/>
  <c r="G116" i="13"/>
  <c r="H116" i="21"/>
  <c r="H116" i="13"/>
  <c r="D115"/>
  <c r="D115" i="31" s="1"/>
  <c r="D114" i="13"/>
  <c r="F112"/>
  <c r="F112" i="31" s="1"/>
  <c r="D113" i="13"/>
  <c r="G112"/>
  <c r="G112" i="31" s="1"/>
  <c r="G112" i="21"/>
  <c r="H112"/>
  <c r="H112" i="13"/>
  <c r="H112" i="31" s="1"/>
  <c r="D111" i="13"/>
  <c r="D111" i="31" s="1"/>
  <c r="F109" i="13"/>
  <c r="D110"/>
  <c r="G109"/>
  <c r="G109" i="21"/>
  <c r="H109"/>
  <c r="H109" i="13"/>
  <c r="D108"/>
  <c r="F106"/>
  <c r="F106" i="31" s="1"/>
  <c r="D107" i="13"/>
  <c r="D107" i="31" s="1"/>
  <c r="G106" i="13"/>
  <c r="G106" i="21"/>
  <c r="H106"/>
  <c r="H106" i="13"/>
  <c r="H106" i="31" s="1"/>
  <c r="D105" i="13"/>
  <c r="D104"/>
  <c r="D103"/>
  <c r="D103" i="31" s="1"/>
  <c r="D102" i="13"/>
  <c r="D101"/>
  <c r="D100"/>
  <c r="D99"/>
  <c r="D98"/>
  <c r="D97"/>
  <c r="D97" i="31" s="1"/>
  <c r="F95" i="13"/>
  <c r="D96"/>
  <c r="D95" s="1"/>
  <c r="G95"/>
  <c r="G95" i="21"/>
  <c r="H95"/>
  <c r="H95" i="13"/>
  <c r="D94"/>
  <c r="D93"/>
  <c r="D92"/>
  <c r="D91"/>
  <c r="D90"/>
  <c r="D90" i="31" s="1"/>
  <c r="D89" i="13"/>
  <c r="D89" i="31" s="1"/>
  <c r="D88" i="13"/>
  <c r="D88" i="31" s="1"/>
  <c r="D87" i="13"/>
  <c r="F86"/>
  <c r="G86"/>
  <c r="G86" i="21"/>
  <c r="H86"/>
  <c r="H86" i="13"/>
  <c r="D85"/>
  <c r="D84"/>
  <c r="D84" i="31" s="1"/>
  <c r="D83" i="13"/>
  <c r="F81"/>
  <c r="D82"/>
  <c r="D82" i="31" s="1"/>
  <c r="G81" i="13"/>
  <c r="G81" i="31" s="1"/>
  <c r="G81" i="21"/>
  <c r="H81"/>
  <c r="H81" i="13"/>
  <c r="D80"/>
  <c r="D80" i="31" s="1"/>
  <c r="D79" i="13"/>
  <c r="D78"/>
  <c r="D78" i="31" s="1"/>
  <c r="D77" i="13"/>
  <c r="D76"/>
  <c r="D76" i="31" s="1"/>
  <c r="F75" i="13"/>
  <c r="G75"/>
  <c r="G75" i="21"/>
  <c r="H75"/>
  <c r="H75" i="13"/>
  <c r="D74"/>
  <c r="D74" i="31" s="1"/>
  <c r="D73" i="13"/>
  <c r="D73" i="31" s="1"/>
  <c r="D72" i="13"/>
  <c r="D72" i="31" s="1"/>
  <c r="H70" i="21"/>
  <c r="D69" i="13"/>
  <c r="D69" i="31" s="1"/>
  <c r="D68" i="13"/>
  <c r="D67"/>
  <c r="D67" i="31" s="1"/>
  <c r="G65" i="21"/>
  <c r="H65"/>
  <c r="H64" s="1"/>
  <c r="D61" i="13"/>
  <c r="D61" i="31" s="1"/>
  <c r="D60" i="13"/>
  <c r="F58"/>
  <c r="D59"/>
  <c r="D59" i="31" s="1"/>
  <c r="G58" i="13"/>
  <c r="G58" i="21"/>
  <c r="H58"/>
  <c r="H58" i="13"/>
  <c r="H36" i="10"/>
  <c r="H31" s="1"/>
  <c r="H30" s="1"/>
  <c r="G36"/>
  <c r="G31"/>
  <c r="G30" s="1"/>
  <c r="D36"/>
  <c r="D31" s="1"/>
  <c r="D30" s="1"/>
  <c r="E36"/>
  <c r="E31" s="1"/>
  <c r="E30" s="1"/>
  <c r="F41" i="21"/>
  <c r="F46"/>
  <c r="G70"/>
  <c r="G70" i="31"/>
  <c r="F58" i="21"/>
  <c r="F65"/>
  <c r="F70"/>
  <c r="F75"/>
  <c r="F81"/>
  <c r="F86"/>
  <c r="F95"/>
  <c r="F106"/>
  <c r="F109"/>
  <c r="F112"/>
  <c r="F116"/>
  <c r="E116"/>
  <c r="F121"/>
  <c r="F130"/>
  <c r="F140"/>
  <c r="F129" s="1"/>
  <c r="G121" i="28" l="1"/>
  <c r="E58" i="31"/>
  <c r="D176"/>
  <c r="D86" i="13"/>
  <c r="F58" i="31"/>
  <c r="F81"/>
  <c r="G75"/>
  <c r="F70"/>
  <c r="D114" i="32"/>
  <c r="H58" i="14"/>
  <c r="G116"/>
  <c r="D165"/>
  <c r="D85" i="32"/>
  <c r="D110"/>
  <c r="E154" i="14"/>
  <c r="D154" s="1"/>
  <c r="D170"/>
  <c r="D162"/>
  <c r="D113"/>
  <c r="D83" i="32"/>
  <c r="E151" i="14"/>
  <c r="D151" s="1"/>
  <c r="D151" i="32" s="1"/>
  <c r="E158" i="14"/>
  <c r="D158" s="1"/>
  <c r="G58"/>
  <c r="D94"/>
  <c r="H116"/>
  <c r="F130"/>
  <c r="D130" s="1"/>
  <c r="D82"/>
  <c r="D107"/>
  <c r="F116"/>
  <c r="D116" s="1"/>
  <c r="D177"/>
  <c r="D72"/>
  <c r="D117"/>
  <c r="D117" i="32" s="1"/>
  <c r="D84"/>
  <c r="D108"/>
  <c r="D113"/>
  <c r="E109" i="14"/>
  <c r="D109" s="1"/>
  <c r="D79" i="28"/>
  <c r="D75" s="1"/>
  <c r="E70"/>
  <c r="E75"/>
  <c r="G116"/>
  <c r="D144"/>
  <c r="F104" i="32"/>
  <c r="F46" i="23"/>
  <c r="D35"/>
  <c r="H103" i="32"/>
  <c r="D141" i="31"/>
  <c r="G130"/>
  <c r="G129" i="24"/>
  <c r="G129" i="31" s="1"/>
  <c r="D133"/>
  <c r="E129" i="24"/>
  <c r="F122" i="32"/>
  <c r="D124" i="31"/>
  <c r="D79"/>
  <c r="E75"/>
  <c r="G65"/>
  <c r="E65"/>
  <c r="G58"/>
  <c r="E116"/>
  <c r="E158" i="13"/>
  <c r="E158" i="31" s="1"/>
  <c r="F159"/>
  <c r="E70"/>
  <c r="D70" i="13"/>
  <c r="H70" i="31"/>
  <c r="H58"/>
  <c r="D91"/>
  <c r="D99"/>
  <c r="D104"/>
  <c r="D68"/>
  <c r="E53"/>
  <c r="D134"/>
  <c r="D113"/>
  <c r="D56"/>
  <c r="F53"/>
  <c r="G116"/>
  <c r="D123"/>
  <c r="H158" i="13"/>
  <c r="H130" i="31"/>
  <c r="E121"/>
  <c r="D102"/>
  <c r="H129" i="13"/>
  <c r="F129"/>
  <c r="D142" i="31"/>
  <c r="D87"/>
  <c r="D100"/>
  <c r="H116"/>
  <c r="D96"/>
  <c r="D85"/>
  <c r="G53"/>
  <c r="H176"/>
  <c r="F176"/>
  <c r="D63" i="13"/>
  <c r="E63" i="31"/>
  <c r="D54"/>
  <c r="E65" i="14"/>
  <c r="D63" i="26"/>
  <c r="D55" i="21"/>
  <c r="D55" i="31" s="1"/>
  <c r="G63" i="21"/>
  <c r="G55" i="31"/>
  <c r="G55" i="23"/>
  <c r="G55" i="32" s="1"/>
  <c r="F116" i="31"/>
  <c r="H75"/>
  <c r="G176"/>
  <c r="E176"/>
  <c r="D154"/>
  <c r="H154"/>
  <c r="G154"/>
  <c r="E129" i="20"/>
  <c r="G129"/>
  <c r="D130" i="31"/>
  <c r="F129" i="20"/>
  <c r="F130" i="31"/>
  <c r="H128" i="23"/>
  <c r="H121" s="1"/>
  <c r="H121" i="24"/>
  <c r="H121" i="31" s="1"/>
  <c r="D150"/>
  <c r="D149"/>
  <c r="H129" i="24"/>
  <c r="G121" i="23"/>
  <c r="F121" i="31"/>
  <c r="F75"/>
  <c r="H140" i="26"/>
  <c r="H129" s="1"/>
  <c r="H150" i="14"/>
  <c r="D150" s="1"/>
  <c r="D124"/>
  <c r="H75"/>
  <c r="H53"/>
  <c r="D105" i="31"/>
  <c r="D105" i="28"/>
  <c r="D116" i="36"/>
  <c r="E95" i="31"/>
  <c r="G86"/>
  <c r="E64" i="19"/>
  <c r="E52" s="1"/>
  <c r="E51" s="1"/>
  <c r="H86" i="31"/>
  <c r="D94"/>
  <c r="D117"/>
  <c r="G52" i="19"/>
  <c r="G51" s="1"/>
  <c r="H51"/>
  <c r="D75" i="13"/>
  <c r="D75" i="31" s="1"/>
  <c r="D83"/>
  <c r="D143"/>
  <c r="D148"/>
  <c r="D140" i="13"/>
  <c r="D114" i="31"/>
  <c r="G121"/>
  <c r="D128"/>
  <c r="G51" i="20"/>
  <c r="F51"/>
  <c r="F140" i="31"/>
  <c r="H95"/>
  <c r="G95"/>
  <c r="F95"/>
  <c r="F164"/>
  <c r="H158"/>
  <c r="G158"/>
  <c r="F158"/>
  <c r="D164"/>
  <c r="H164"/>
  <c r="G64" i="21"/>
  <c r="E86" i="31"/>
  <c r="F86"/>
  <c r="D140" i="21"/>
  <c r="G164" i="31"/>
  <c r="D65" i="24"/>
  <c r="H104" i="32"/>
  <c r="H140" i="31"/>
  <c r="G140"/>
  <c r="E140"/>
  <c r="F129" i="24"/>
  <c r="D101" i="23"/>
  <c r="D101" i="32" s="1"/>
  <c r="H63" i="31"/>
  <c r="H53"/>
  <c r="D142" i="14"/>
  <c r="D143"/>
  <c r="F140"/>
  <c r="F129" s="1"/>
  <c r="D149"/>
  <c r="D128"/>
  <c r="G86"/>
  <c r="H86"/>
  <c r="F86"/>
  <c r="D62"/>
  <c r="D58" i="26"/>
  <c r="D59" i="14"/>
  <c r="D140" i="37"/>
  <c r="D129" s="1"/>
  <c r="G129"/>
  <c r="H64"/>
  <c r="G64"/>
  <c r="D86"/>
  <c r="E64"/>
  <c r="D58"/>
  <c r="D63"/>
  <c r="D64"/>
  <c r="E52" i="36"/>
  <c r="G64"/>
  <c r="G52" s="1"/>
  <c r="D121"/>
  <c r="D112"/>
  <c r="H116" i="23"/>
  <c r="D129" i="36"/>
  <c r="E129"/>
  <c r="G129"/>
  <c r="D64"/>
  <c r="F52"/>
  <c r="F51" s="1"/>
  <c r="H52"/>
  <c r="H51" s="1"/>
  <c r="D64" i="19"/>
  <c r="D52" s="1"/>
  <c r="F75" i="28"/>
  <c r="H138" i="32"/>
  <c r="G86" i="28"/>
  <c r="H86"/>
  <c r="E86"/>
  <c r="F86"/>
  <c r="E123" i="32"/>
  <c r="G123"/>
  <c r="E124"/>
  <c r="G124"/>
  <c r="E125"/>
  <c r="G125"/>
  <c r="D66" i="28"/>
  <c r="D65" s="1"/>
  <c r="D97"/>
  <c r="F121"/>
  <c r="D123"/>
  <c r="D124"/>
  <c r="D138"/>
  <c r="D130" s="1"/>
  <c r="D141"/>
  <c r="D150"/>
  <c r="D148"/>
  <c r="D143"/>
  <c r="H140"/>
  <c r="G75"/>
  <c r="G53"/>
  <c r="F65"/>
  <c r="H65"/>
  <c r="D54"/>
  <c r="D53" s="1"/>
  <c r="D59"/>
  <c r="D63"/>
  <c r="D62"/>
  <c r="D102"/>
  <c r="H121"/>
  <c r="E121"/>
  <c r="F140"/>
  <c r="D148" i="14"/>
  <c r="F121" i="34"/>
  <c r="F52" s="1"/>
  <c r="D128"/>
  <c r="E121"/>
  <c r="G140" i="23"/>
  <c r="D111" i="32"/>
  <c r="D115"/>
  <c r="D107"/>
  <c r="D120"/>
  <c r="D82"/>
  <c r="D40"/>
  <c r="E121" i="23"/>
  <c r="F48" i="32"/>
  <c r="D48" s="1"/>
  <c r="H123"/>
  <c r="H124"/>
  <c r="F125"/>
  <c r="H125"/>
  <c r="D133" i="23"/>
  <c r="D133" i="32" s="1"/>
  <c r="D66" i="23"/>
  <c r="D71"/>
  <c r="D122"/>
  <c r="D122" i="32" s="1"/>
  <c r="H140" i="23"/>
  <c r="F116"/>
  <c r="F116" i="32" s="1"/>
  <c r="G86" i="23"/>
  <c r="F66" i="32"/>
  <c r="H66"/>
  <c r="H141"/>
  <c r="E35"/>
  <c r="D35" s="1"/>
  <c r="G46" i="23"/>
  <c r="G41"/>
  <c r="E41" i="32"/>
  <c r="D50"/>
  <c r="F41" i="23"/>
  <c r="H86"/>
  <c r="D118"/>
  <c r="D116" s="1"/>
  <c r="E49" i="32"/>
  <c r="D49" s="1"/>
  <c r="H47"/>
  <c r="H46" s="1"/>
  <c r="E41" i="23"/>
  <c r="H41"/>
  <c r="E92" i="32"/>
  <c r="E122"/>
  <c r="G122"/>
  <c r="G42"/>
  <c r="G41" s="1"/>
  <c r="G47"/>
  <c r="D45"/>
  <c r="G133"/>
  <c r="G142"/>
  <c r="D125" i="23"/>
  <c r="D125" i="32" s="1"/>
  <c r="G150"/>
  <c r="D38"/>
  <c r="F41"/>
  <c r="H41"/>
  <c r="G140" i="28"/>
  <c r="D128"/>
  <c r="D66" i="32"/>
  <c r="H59"/>
  <c r="H60"/>
  <c r="H61"/>
  <c r="F70" i="28"/>
  <c r="G70"/>
  <c r="H70"/>
  <c r="H75"/>
  <c r="E95"/>
  <c r="F95"/>
  <c r="G95"/>
  <c r="H95"/>
  <c r="E140"/>
  <c r="G58"/>
  <c r="H142" i="32"/>
  <c r="F53" i="28"/>
  <c r="H53"/>
  <c r="E65"/>
  <c r="G65"/>
  <c r="G103" i="32"/>
  <c r="F138"/>
  <c r="H105"/>
  <c r="F58" i="14"/>
  <c r="D58" s="1"/>
  <c r="F59" i="32"/>
  <c r="F60"/>
  <c r="F61"/>
  <c r="F62"/>
  <c r="G98"/>
  <c r="G99"/>
  <c r="G100"/>
  <c r="E86" i="14"/>
  <c r="F65"/>
  <c r="E75"/>
  <c r="F75"/>
  <c r="G75"/>
  <c r="D71"/>
  <c r="D70" s="1"/>
  <c r="H126" i="32"/>
  <c r="H127"/>
  <c r="D44"/>
  <c r="D43"/>
  <c r="D39"/>
  <c r="G53" i="35"/>
  <c r="F65"/>
  <c r="H65"/>
  <c r="H53"/>
  <c r="F53"/>
  <c r="F70"/>
  <c r="G75"/>
  <c r="H75"/>
  <c r="D79"/>
  <c r="D75" s="1"/>
  <c r="G86"/>
  <c r="G116"/>
  <c r="H116"/>
  <c r="G98"/>
  <c r="G99"/>
  <c r="D122" i="34"/>
  <c r="G101" i="35"/>
  <c r="E96"/>
  <c r="D98"/>
  <c r="G102"/>
  <c r="D102" s="1"/>
  <c r="G103"/>
  <c r="D103" s="1"/>
  <c r="G104"/>
  <c r="D104" s="1"/>
  <c r="E123"/>
  <c r="E124"/>
  <c r="D124" s="1"/>
  <c r="E125"/>
  <c r="E126"/>
  <c r="E127"/>
  <c r="G141"/>
  <c r="G142"/>
  <c r="H129" i="34"/>
  <c r="G97" i="35"/>
  <c r="G100"/>
  <c r="F141"/>
  <c r="D141" s="1"/>
  <c r="F142"/>
  <c r="G140" i="34"/>
  <c r="G95"/>
  <c r="G105" i="35"/>
  <c r="D105" s="1"/>
  <c r="D96" i="34"/>
  <c r="D95" s="1"/>
  <c r="D64" s="1"/>
  <c r="H97" i="35"/>
  <c r="H98"/>
  <c r="H99"/>
  <c r="H100"/>
  <c r="G122"/>
  <c r="D122" s="1"/>
  <c r="F126"/>
  <c r="F127"/>
  <c r="G129" i="34"/>
  <c r="D147"/>
  <c r="H105" i="35"/>
  <c r="H101"/>
  <c r="D140" i="26"/>
  <c r="D129" s="1"/>
  <c r="D121"/>
  <c r="G97" i="32"/>
  <c r="D86" i="26"/>
  <c r="H64"/>
  <c r="H52" s="1"/>
  <c r="D79" i="14"/>
  <c r="D75" s="1"/>
  <c r="F64" i="26"/>
  <c r="F52" s="1"/>
  <c r="F51" s="1"/>
  <c r="D70"/>
  <c r="H62" i="32"/>
  <c r="E70" i="14"/>
  <c r="F53"/>
  <c r="D63"/>
  <c r="D70" i="24"/>
  <c r="G141" i="32"/>
  <c r="F140" i="23"/>
  <c r="D134"/>
  <c r="D134" i="32" s="1"/>
  <c r="F128"/>
  <c r="D128" i="23"/>
  <c r="E128" i="32"/>
  <c r="F121" i="23"/>
  <c r="F123" i="32"/>
  <c r="D123" i="23"/>
  <c r="D121" i="24"/>
  <c r="D121" i="31" s="1"/>
  <c r="F124" i="32"/>
  <c r="D124" i="23"/>
  <c r="H122" i="32"/>
  <c r="D95" i="24"/>
  <c r="D95" i="31" s="1"/>
  <c r="D79" i="23"/>
  <c r="F58"/>
  <c r="F58" i="32" s="1"/>
  <c r="G104"/>
  <c r="E104"/>
  <c r="E64" i="24"/>
  <c r="H64"/>
  <c r="G64"/>
  <c r="D63" i="21"/>
  <c r="E130" i="28"/>
  <c r="F130"/>
  <c r="H130"/>
  <c r="G105" i="32"/>
  <c r="F105"/>
  <c r="H144"/>
  <c r="F143"/>
  <c r="E129" i="33"/>
  <c r="E140" i="34"/>
  <c r="E129" s="1"/>
  <c r="D63" i="36"/>
  <c r="E116" i="23"/>
  <c r="E116" i="32" s="1"/>
  <c r="D86" i="24"/>
  <c r="G64" i="26"/>
  <c r="G52" s="1"/>
  <c r="G51" s="1"/>
  <c r="G79" i="32"/>
  <c r="E79"/>
  <c r="G143"/>
  <c r="D116" i="21"/>
  <c r="G129" i="15"/>
  <c r="H63" i="23"/>
  <c r="H63" i="32" s="1"/>
  <c r="G63" i="23"/>
  <c r="G63" i="32" s="1"/>
  <c r="E63" i="23"/>
  <c r="E63" i="32" s="1"/>
  <c r="E140" i="23"/>
  <c r="D34" i="32"/>
  <c r="D34" i="23"/>
  <c r="D32" i="32"/>
  <c r="D32" i="23"/>
  <c r="D33" i="32"/>
  <c r="D33" i="23"/>
  <c r="G37"/>
  <c r="G36" s="1"/>
  <c r="E129" i="26"/>
  <c r="D31" i="24"/>
  <c r="D30" s="1"/>
  <c r="E71" i="32"/>
  <c r="F63" i="23"/>
  <c r="F63" i="32" s="1"/>
  <c r="E64" i="15"/>
  <c r="D53" i="21"/>
  <c r="E52" i="15"/>
  <c r="F64" i="21"/>
  <c r="D58" i="13"/>
  <c r="H129" i="21"/>
  <c r="F31" i="11"/>
  <c r="F30" s="1"/>
  <c r="D31" i="19"/>
  <c r="D30" s="1"/>
  <c r="H129" i="16"/>
  <c r="F129"/>
  <c r="D130" i="19"/>
  <c r="D129" s="1"/>
  <c r="G64" i="11"/>
  <c r="H52"/>
  <c r="H51" s="1"/>
  <c r="F158" i="10"/>
  <c r="D158"/>
  <c r="E64"/>
  <c r="E52" s="1"/>
  <c r="E51" s="1"/>
  <c r="D64" i="11"/>
  <c r="E64"/>
  <c r="E52" s="1"/>
  <c r="E51" s="1"/>
  <c r="D31" i="12"/>
  <c r="D30" s="1"/>
  <c r="D158" i="13"/>
  <c r="D64" i="15"/>
  <c r="D52" s="1"/>
  <c r="D51" s="1"/>
  <c r="D158" i="16"/>
  <c r="D158" i="17"/>
  <c r="D158" i="18"/>
  <c r="D64"/>
  <c r="D52" s="1"/>
  <c r="D31"/>
  <c r="D30" s="1"/>
  <c r="D158" i="19"/>
  <c r="D158" i="20"/>
  <c r="D64" i="22"/>
  <c r="D31"/>
  <c r="D30" s="1"/>
  <c r="D158" i="23"/>
  <c r="D158" i="24"/>
  <c r="E64" i="9"/>
  <c r="E52" s="1"/>
  <c r="E51" s="1"/>
  <c r="F64" i="17"/>
  <c r="H64"/>
  <c r="E64" i="26"/>
  <c r="E52" s="1"/>
  <c r="E51" s="1"/>
  <c r="D31" i="28"/>
  <c r="D30" s="1"/>
  <c r="H31"/>
  <c r="H30" s="1"/>
  <c r="F31"/>
  <c r="F30" s="1"/>
  <c r="D81" i="21"/>
  <c r="D58"/>
  <c r="D130"/>
  <c r="D129" s="1"/>
  <c r="D46"/>
  <c r="D41"/>
  <c r="H64" i="18"/>
  <c r="H52" s="1"/>
  <c r="H51" s="1"/>
  <c r="F64"/>
  <c r="F52" s="1"/>
  <c r="G64" i="15"/>
  <c r="E129" i="18"/>
  <c r="D130" i="16"/>
  <c r="D81"/>
  <c r="D58"/>
  <c r="D140" i="18"/>
  <c r="F129"/>
  <c r="D130"/>
  <c r="H158" i="29"/>
  <c r="F158"/>
  <c r="D158"/>
  <c r="G158"/>
  <c r="E158"/>
  <c r="G129"/>
  <c r="E129"/>
  <c r="G64"/>
  <c r="E64"/>
  <c r="E52" s="1"/>
  <c r="D121"/>
  <c r="H31"/>
  <c r="H30" s="1"/>
  <c r="F31"/>
  <c r="F30" s="1"/>
  <c r="D31"/>
  <c r="D30" s="1"/>
  <c r="G31"/>
  <c r="G30" s="1"/>
  <c r="E31"/>
  <c r="E30" s="1"/>
  <c r="H31" i="31"/>
  <c r="H30" s="1"/>
  <c r="F31"/>
  <c r="F30" s="1"/>
  <c r="F130" i="35"/>
  <c r="G130"/>
  <c r="G130" i="28"/>
  <c r="H130" i="35"/>
  <c r="F158" i="32"/>
  <c r="H64" i="33"/>
  <c r="F64"/>
  <c r="H30"/>
  <c r="F30"/>
  <c r="D30"/>
  <c r="H158" i="34"/>
  <c r="F158"/>
  <c r="D158"/>
  <c r="G64"/>
  <c r="E64"/>
  <c r="H30"/>
  <c r="F30"/>
  <c r="D30"/>
  <c r="H158" i="35"/>
  <c r="F158"/>
  <c r="D158"/>
  <c r="H30"/>
  <c r="F30"/>
  <c r="D30"/>
  <c r="H55" i="32"/>
  <c r="F55"/>
  <c r="F127"/>
  <c r="H52" i="21"/>
  <c r="D30" i="16"/>
  <c r="E64" i="21"/>
  <c r="H64" i="16"/>
  <c r="G158" i="10"/>
  <c r="E158"/>
  <c r="G158" i="11"/>
  <c r="E158"/>
  <c r="D158" i="12"/>
  <c r="D158" i="15"/>
  <c r="D64" i="20"/>
  <c r="D158" i="21"/>
  <c r="D158" i="22"/>
  <c r="H158" i="28"/>
  <c r="F158"/>
  <c r="D158"/>
  <c r="G158"/>
  <c r="E158"/>
  <c r="D86" i="21"/>
  <c r="D65"/>
  <c r="G64" i="18"/>
  <c r="G52" s="1"/>
  <c r="G51" s="1"/>
  <c r="H64" i="15"/>
  <c r="E52" i="18"/>
  <c r="E51" s="1"/>
  <c r="D140" i="16"/>
  <c r="D95"/>
  <c r="D65"/>
  <c r="H64" i="29"/>
  <c r="H52" s="1"/>
  <c r="H51" s="1"/>
  <c r="F64"/>
  <c r="F52" s="1"/>
  <c r="F51" s="1"/>
  <c r="G31" i="31"/>
  <c r="G30" s="1"/>
  <c r="E31"/>
  <c r="E30" s="1"/>
  <c r="H158" i="32"/>
  <c r="D158"/>
  <c r="G158" i="33"/>
  <c r="E158"/>
  <c r="H158"/>
  <c r="F158"/>
  <c r="D158"/>
  <c r="D140"/>
  <c r="D121"/>
  <c r="E64"/>
  <c r="E52" s="1"/>
  <c r="E51" s="1"/>
  <c r="G31"/>
  <c r="G30" s="1"/>
  <c r="E31"/>
  <c r="E30" s="1"/>
  <c r="G158" i="34"/>
  <c r="E158"/>
  <c r="H64"/>
  <c r="F64"/>
  <c r="G31"/>
  <c r="G30" s="1"/>
  <c r="E31"/>
  <c r="E30" s="1"/>
  <c r="G158" i="35"/>
  <c r="E158"/>
  <c r="G31"/>
  <c r="G30" s="1"/>
  <c r="E31"/>
  <c r="E30" s="1"/>
  <c r="G71" i="32"/>
  <c r="G128" i="35"/>
  <c r="D128" s="1"/>
  <c r="G128" i="32"/>
  <c r="G144"/>
  <c r="F144"/>
  <c r="E144"/>
  <c r="D126" i="23"/>
  <c r="D126" i="32" s="1"/>
  <c r="G53" i="14"/>
  <c r="F52" i="15"/>
  <c r="F51" s="1"/>
  <c r="F36" s="1"/>
  <c r="F31" s="1"/>
  <c r="F30" s="1"/>
  <c r="D54" i="14"/>
  <c r="D53" s="1"/>
  <c r="G54" i="32"/>
  <c r="F64" i="24"/>
  <c r="D127" i="23"/>
  <c r="E54" i="32"/>
  <c r="F54"/>
  <c r="E55"/>
  <c r="F71"/>
  <c r="H79"/>
  <c r="E126"/>
  <c r="F126"/>
  <c r="G126"/>
  <c r="G127"/>
  <c r="F150"/>
  <c r="D150" i="23"/>
  <c r="D149"/>
  <c r="D147"/>
  <c r="D147" i="32" s="1"/>
  <c r="D146" i="23"/>
  <c r="D146" i="32" s="1"/>
  <c r="D143" i="23"/>
  <c r="D142"/>
  <c r="E95" i="14"/>
  <c r="G95"/>
  <c r="H54" i="32"/>
  <c r="H71"/>
  <c r="D105" i="23"/>
  <c r="H128" i="32"/>
  <c r="D141" i="23"/>
  <c r="E150" i="32"/>
  <c r="D148" i="23"/>
  <c r="D145"/>
  <c r="D145" i="32" s="1"/>
  <c r="D144" i="23"/>
  <c r="D133" i="35"/>
  <c r="D54" i="23"/>
  <c r="D53" i="24"/>
  <c r="E52" i="21"/>
  <c r="E51" s="1"/>
  <c r="E37" i="23" s="1"/>
  <c r="E37" i="32" s="1"/>
  <c r="F79"/>
  <c r="E51" i="15"/>
  <c r="F52" i="21"/>
  <c r="F51" s="1"/>
  <c r="G52" i="11"/>
  <c r="G51" s="1"/>
  <c r="D52" i="20"/>
  <c r="D51" s="1"/>
  <c r="D64" i="21"/>
  <c r="H52" i="15"/>
  <c r="H51" s="1"/>
  <c r="H36" s="1"/>
  <c r="H31" s="1"/>
  <c r="H30" s="1"/>
  <c r="D64" i="16"/>
  <c r="D64" i="29"/>
  <c r="G52"/>
  <c r="G51" s="1"/>
  <c r="D52" i="10"/>
  <c r="D51" s="1"/>
  <c r="D52" i="11"/>
  <c r="D51" s="1"/>
  <c r="D52" i="22"/>
  <c r="D51" s="1"/>
  <c r="G52" i="15"/>
  <c r="G51" s="1"/>
  <c r="G36" s="1"/>
  <c r="G31" s="1"/>
  <c r="G30" s="1"/>
  <c r="D129" i="18"/>
  <c r="D51" s="1"/>
  <c r="E51" i="29"/>
  <c r="D52"/>
  <c r="D51" s="1"/>
  <c r="E56" i="32"/>
  <c r="E53" i="23"/>
  <c r="F56" i="32"/>
  <c r="F53" i="23"/>
  <c r="G56" i="32"/>
  <c r="H56"/>
  <c r="H53" i="23"/>
  <c r="D67"/>
  <c r="D67" i="32" s="1"/>
  <c r="E67"/>
  <c r="E65" i="23"/>
  <c r="F67" i="32"/>
  <c r="F65" i="23"/>
  <c r="G67" i="32"/>
  <c r="G65" i="23"/>
  <c r="H67" i="32"/>
  <c r="H65" i="23"/>
  <c r="D68"/>
  <c r="D68" i="32" s="1"/>
  <c r="E68"/>
  <c r="D69" i="23"/>
  <c r="D69" i="32" s="1"/>
  <c r="E69"/>
  <c r="D87" i="9"/>
  <c r="E87" i="35"/>
  <c r="H87"/>
  <c r="H86" s="1"/>
  <c r="H86" i="9"/>
  <c r="D88"/>
  <c r="E88" i="35"/>
  <c r="D88" s="1"/>
  <c r="D89" i="9"/>
  <c r="E89" i="35"/>
  <c r="D89" s="1"/>
  <c r="D90" i="9"/>
  <c r="E90" i="35"/>
  <c r="D90" s="1"/>
  <c r="D91" i="9"/>
  <c r="E91" i="35"/>
  <c r="D91" s="1"/>
  <c r="D92" i="9"/>
  <c r="E92" i="35"/>
  <c r="D92" s="1"/>
  <c r="D93" i="9"/>
  <c r="E93" i="35"/>
  <c r="D93" s="1"/>
  <c r="D94" i="23"/>
  <c r="D94" i="32" s="1"/>
  <c r="E94"/>
  <c r="E95" i="35"/>
  <c r="F96"/>
  <c r="F95" s="1"/>
  <c r="F95" i="9"/>
  <c r="G96" i="35"/>
  <c r="G95" i="9"/>
  <c r="H96" i="35"/>
  <c r="H95" i="9"/>
  <c r="D97" i="23"/>
  <c r="D97" i="32" s="1"/>
  <c r="E97"/>
  <c r="D98" i="23"/>
  <c r="D98" i="32" s="1"/>
  <c r="E98"/>
  <c r="D99" i="23"/>
  <c r="D99" i="32" s="1"/>
  <c r="E99"/>
  <c r="D100" i="23"/>
  <c r="D100" i="32" s="1"/>
  <c r="E100"/>
  <c r="D65" i="13"/>
  <c r="D81"/>
  <c r="D81" i="31" s="1"/>
  <c r="D106" i="13"/>
  <c r="D106" i="31" s="1"/>
  <c r="D109" i="13"/>
  <c r="D112"/>
  <c r="D112" i="31" s="1"/>
  <c r="D116" i="13"/>
  <c r="D130"/>
  <c r="D64" i="17"/>
  <c r="D52" s="1"/>
  <c r="D51" s="1"/>
  <c r="D154" i="32"/>
  <c r="D106"/>
  <c r="G64" i="9"/>
  <c r="H52" i="16"/>
  <c r="H51" s="1"/>
  <c r="F52"/>
  <c r="F51" s="1"/>
  <c r="E58" i="32"/>
  <c r="G58"/>
  <c r="E81"/>
  <c r="G81"/>
  <c r="E106"/>
  <c r="G106"/>
  <c r="G109"/>
  <c r="E112"/>
  <c r="G112"/>
  <c r="G116"/>
  <c r="G151"/>
  <c r="E154"/>
  <c r="G154"/>
  <c r="D119"/>
  <c r="G52" i="17"/>
  <c r="G51" s="1"/>
  <c r="E52"/>
  <c r="E51" s="1"/>
  <c r="E57" i="32"/>
  <c r="E53" i="14"/>
  <c r="F57" i="32"/>
  <c r="G57"/>
  <c r="H57"/>
  <c r="F68"/>
  <c r="G68"/>
  <c r="H68"/>
  <c r="F69"/>
  <c r="G69"/>
  <c r="H69"/>
  <c r="F94"/>
  <c r="G94"/>
  <c r="F121" i="35"/>
  <c r="H52" i="13"/>
  <c r="H51" s="1"/>
  <c r="E52"/>
  <c r="E51" s="1"/>
  <c r="D129" i="33"/>
  <c r="H52" i="34"/>
  <c r="D54" i="35"/>
  <c r="D53" s="1"/>
  <c r="E53"/>
  <c r="D59" i="23"/>
  <c r="E59" i="32"/>
  <c r="D60" i="23"/>
  <c r="D60" i="32" s="1"/>
  <c r="E60"/>
  <c r="D61" i="23"/>
  <c r="D61" i="32" s="1"/>
  <c r="E61"/>
  <c r="D62" i="23"/>
  <c r="E62" i="32"/>
  <c r="E70" i="35"/>
  <c r="D71"/>
  <c r="D70" s="1"/>
  <c r="D72" i="23"/>
  <c r="D72" i="32" s="1"/>
  <c r="E72"/>
  <c r="E70" i="23"/>
  <c r="F72" i="32"/>
  <c r="F70" i="14"/>
  <c r="G72" i="32"/>
  <c r="G70" i="14"/>
  <c r="H72" i="32"/>
  <c r="H70" i="14"/>
  <c r="D73" i="23"/>
  <c r="D73" i="32" s="1"/>
  <c r="E73"/>
  <c r="F73"/>
  <c r="F70" i="23"/>
  <c r="G73" i="32"/>
  <c r="G70" i="23"/>
  <c r="H73" i="32"/>
  <c r="H70" i="23"/>
  <c r="D74"/>
  <c r="D74" i="32" s="1"/>
  <c r="E74"/>
  <c r="D76" i="23"/>
  <c r="E76" i="32"/>
  <c r="E75" i="23"/>
  <c r="E75" i="32" s="1"/>
  <c r="F76"/>
  <c r="F75" i="23"/>
  <c r="G76" i="32"/>
  <c r="G75" i="23"/>
  <c r="H76" i="32"/>
  <c r="H75" i="23"/>
  <c r="D77"/>
  <c r="D77" i="32" s="1"/>
  <c r="E77"/>
  <c r="D78" i="23"/>
  <c r="D78" i="32" s="1"/>
  <c r="E78"/>
  <c r="D80" i="23"/>
  <c r="D80" i="32" s="1"/>
  <c r="E80"/>
  <c r="D87" i="23"/>
  <c r="E87" i="32"/>
  <c r="E86" i="23"/>
  <c r="F87" i="32"/>
  <c r="F86" i="23"/>
  <c r="D88"/>
  <c r="D88" i="32" s="1"/>
  <c r="E88"/>
  <c r="D89" i="23"/>
  <c r="D89" i="32" s="1"/>
  <c r="E89"/>
  <c r="D90" i="23"/>
  <c r="D90" i="32" s="1"/>
  <c r="E90"/>
  <c r="D91" i="23"/>
  <c r="D91" i="32" s="1"/>
  <c r="E91"/>
  <c r="D92" i="23"/>
  <c r="D92" i="32" s="1"/>
  <c r="G92"/>
  <c r="D93" i="23"/>
  <c r="D93" i="32" s="1"/>
  <c r="E93"/>
  <c r="D94" i="9"/>
  <c r="F94" i="35"/>
  <c r="F86" s="1"/>
  <c r="D96" i="23"/>
  <c r="E96" i="32"/>
  <c r="E95" i="23"/>
  <c r="F96" i="32"/>
  <c r="F95" i="23"/>
  <c r="G96" i="32"/>
  <c r="G95" i="23"/>
  <c r="H96" i="32"/>
  <c r="H95" i="23"/>
  <c r="F64" i="9"/>
  <c r="H64"/>
  <c r="G52" i="16"/>
  <c r="G51" s="1"/>
  <c r="E52"/>
  <c r="E51" s="1"/>
  <c r="H58" i="32"/>
  <c r="F81"/>
  <c r="H81"/>
  <c r="F106"/>
  <c r="H106"/>
  <c r="F109"/>
  <c r="H109"/>
  <c r="F112"/>
  <c r="H112"/>
  <c r="F151"/>
  <c r="H151"/>
  <c r="F154"/>
  <c r="H154"/>
  <c r="D118" i="28"/>
  <c r="D116" s="1"/>
  <c r="D116" i="16"/>
  <c r="D52" s="1"/>
  <c r="H52" i="17"/>
  <c r="H51" s="1"/>
  <c r="F52"/>
  <c r="F51" s="1"/>
  <c r="E53" i="28"/>
  <c r="G59" i="32"/>
  <c r="G60"/>
  <c r="G61"/>
  <c r="D62" i="35"/>
  <c r="D58" s="1"/>
  <c r="G62" i="32"/>
  <c r="D63" i="35"/>
  <c r="G70"/>
  <c r="F74" i="32"/>
  <c r="G74"/>
  <c r="H74"/>
  <c r="F77"/>
  <c r="G77"/>
  <c r="H77"/>
  <c r="F78"/>
  <c r="G78"/>
  <c r="H78"/>
  <c r="F80"/>
  <c r="G80"/>
  <c r="H80"/>
  <c r="E82"/>
  <c r="F82"/>
  <c r="G82"/>
  <c r="H82"/>
  <c r="E83"/>
  <c r="F83"/>
  <c r="G83"/>
  <c r="H83"/>
  <c r="E84"/>
  <c r="F84"/>
  <c r="G84"/>
  <c r="H84"/>
  <c r="E85"/>
  <c r="F85"/>
  <c r="G85"/>
  <c r="H85"/>
  <c r="G87"/>
  <c r="H87"/>
  <c r="F88"/>
  <c r="G88"/>
  <c r="H88"/>
  <c r="F89"/>
  <c r="G89"/>
  <c r="H89"/>
  <c r="F90"/>
  <c r="G90"/>
  <c r="H90"/>
  <c r="F91"/>
  <c r="G91"/>
  <c r="H91"/>
  <c r="F92"/>
  <c r="H92"/>
  <c r="F93"/>
  <c r="G93"/>
  <c r="H93"/>
  <c r="H94"/>
  <c r="F95" i="14"/>
  <c r="H95"/>
  <c r="F97" i="32"/>
  <c r="H97"/>
  <c r="F98"/>
  <c r="H98"/>
  <c r="F99"/>
  <c r="H99"/>
  <c r="F100"/>
  <c r="H100"/>
  <c r="E101"/>
  <c r="F101"/>
  <c r="G101"/>
  <c r="G64" i="13"/>
  <c r="G52" s="1"/>
  <c r="G51" s="1"/>
  <c r="G36" s="1"/>
  <c r="G31" s="1"/>
  <c r="G30" s="1"/>
  <c r="F64"/>
  <c r="F52" s="1"/>
  <c r="D53"/>
  <c r="D64" i="12"/>
  <c r="D52" s="1"/>
  <c r="D51" s="1"/>
  <c r="D64" i="33"/>
  <c r="D52" s="1"/>
  <c r="D51" s="1"/>
  <c r="F52"/>
  <c r="G52" i="34"/>
  <c r="E52"/>
  <c r="H121" i="35"/>
  <c r="D131" i="23"/>
  <c r="E131" i="32"/>
  <c r="E135"/>
  <c r="D135" i="23"/>
  <c r="D135" i="32" s="1"/>
  <c r="D136" i="23"/>
  <c r="D136" i="32" s="1"/>
  <c r="E136"/>
  <c r="E137"/>
  <c r="D137" i="23"/>
  <c r="D137" i="32" s="1"/>
  <c r="E141"/>
  <c r="E142"/>
  <c r="E145"/>
  <c r="D145" i="34"/>
  <c r="E145" i="35"/>
  <c r="D145" s="1"/>
  <c r="D143" i="34"/>
  <c r="E143" i="35"/>
  <c r="F131" i="32"/>
  <c r="G131"/>
  <c r="H131"/>
  <c r="F132"/>
  <c r="H132"/>
  <c r="F135"/>
  <c r="G135"/>
  <c r="H135"/>
  <c r="F136"/>
  <c r="G136"/>
  <c r="H136"/>
  <c r="F137"/>
  <c r="G137"/>
  <c r="H137"/>
  <c r="H130" i="23"/>
  <c r="G130"/>
  <c r="F130"/>
  <c r="H139" i="32"/>
  <c r="F139"/>
  <c r="E121" i="14"/>
  <c r="E130" i="23"/>
  <c r="G64" i="33"/>
  <c r="G52" s="1"/>
  <c r="G51" s="1"/>
  <c r="F129" i="34"/>
  <c r="D147" i="35"/>
  <c r="D142" i="34"/>
  <c r="E150" i="35"/>
  <c r="D150" s="1"/>
  <c r="F103" i="32"/>
  <c r="E103"/>
  <c r="H102"/>
  <c r="G102"/>
  <c r="F102"/>
  <c r="E102"/>
  <c r="E132"/>
  <c r="D132" i="23"/>
  <c r="D132" i="32" s="1"/>
  <c r="D138" i="23"/>
  <c r="E138" i="32"/>
  <c r="E139"/>
  <c r="D139" i="23"/>
  <c r="D139" i="32" s="1"/>
  <c r="H101"/>
  <c r="E107"/>
  <c r="F107"/>
  <c r="G107"/>
  <c r="H107"/>
  <c r="E108"/>
  <c r="F108"/>
  <c r="G108"/>
  <c r="H108"/>
  <c r="E110"/>
  <c r="F110"/>
  <c r="G110"/>
  <c r="H110"/>
  <c r="E111"/>
  <c r="F111"/>
  <c r="G111"/>
  <c r="H111"/>
  <c r="E113"/>
  <c r="F113"/>
  <c r="G113"/>
  <c r="H113"/>
  <c r="E114"/>
  <c r="F114"/>
  <c r="G114"/>
  <c r="H114"/>
  <c r="E115"/>
  <c r="F115"/>
  <c r="G115"/>
  <c r="H115"/>
  <c r="E117"/>
  <c r="F117"/>
  <c r="G117"/>
  <c r="H117"/>
  <c r="E118"/>
  <c r="F118"/>
  <c r="G118"/>
  <c r="H118"/>
  <c r="E119"/>
  <c r="F119"/>
  <c r="G119"/>
  <c r="H119"/>
  <c r="E120"/>
  <c r="F120"/>
  <c r="G120"/>
  <c r="H120"/>
  <c r="G132"/>
  <c r="D134" i="9"/>
  <c r="E134" i="32"/>
  <c r="G134"/>
  <c r="D138" i="9"/>
  <c r="G138" i="32"/>
  <c r="D139" i="9"/>
  <c r="E152" i="32"/>
  <c r="F152"/>
  <c r="G152"/>
  <c r="H152"/>
  <c r="E153"/>
  <c r="F153"/>
  <c r="G153"/>
  <c r="H153"/>
  <c r="E155"/>
  <c r="F155"/>
  <c r="G155"/>
  <c r="H155"/>
  <c r="E156"/>
  <c r="F156"/>
  <c r="G156"/>
  <c r="H156"/>
  <c r="G140" i="14"/>
  <c r="G129" s="1"/>
  <c r="E140"/>
  <c r="G139" i="32"/>
  <c r="H121" i="14"/>
  <c r="G121"/>
  <c r="F121"/>
  <c r="F129" i="33"/>
  <c r="H52"/>
  <c r="H51" s="1"/>
  <c r="E149" i="35"/>
  <c r="D149" s="1"/>
  <c r="E142"/>
  <c r="E139"/>
  <c r="D139" s="1"/>
  <c r="E138"/>
  <c r="D138" s="1"/>
  <c r="E137"/>
  <c r="D137" s="1"/>
  <c r="E136"/>
  <c r="D136" s="1"/>
  <c r="E135"/>
  <c r="D135" s="1"/>
  <c r="E134"/>
  <c r="D134" s="1"/>
  <c r="E131"/>
  <c r="D104" i="23"/>
  <c r="D104" i="32" s="1"/>
  <c r="F133"/>
  <c r="H133"/>
  <c r="F134"/>
  <c r="H134"/>
  <c r="F141"/>
  <c r="H149"/>
  <c r="G149"/>
  <c r="F149"/>
  <c r="E149"/>
  <c r="H148"/>
  <c r="G148"/>
  <c r="F148"/>
  <c r="H147"/>
  <c r="G147"/>
  <c r="F147"/>
  <c r="E147"/>
  <c r="H146"/>
  <c r="G146"/>
  <c r="F146"/>
  <c r="E146"/>
  <c r="H145"/>
  <c r="G145"/>
  <c r="F145"/>
  <c r="H148" i="35"/>
  <c r="F148"/>
  <c r="H146"/>
  <c r="F146"/>
  <c r="D144"/>
  <c r="H143"/>
  <c r="E105" i="32"/>
  <c r="D103" i="23"/>
  <c r="D103" i="32" s="1"/>
  <c r="D102" i="23"/>
  <c r="F142" i="32"/>
  <c r="G148" i="35"/>
  <c r="E148"/>
  <c r="G146"/>
  <c r="E146"/>
  <c r="D140" i="24"/>
  <c r="E127" i="32"/>
  <c r="E148"/>
  <c r="E143"/>
  <c r="D144" i="34"/>
  <c r="D58" i="31" l="1"/>
  <c r="E109" i="32"/>
  <c r="D109"/>
  <c r="H150"/>
  <c r="H116"/>
  <c r="G86"/>
  <c r="E151"/>
  <c r="D42"/>
  <c r="D41" s="1"/>
  <c r="H129" i="28"/>
  <c r="D123" i="32"/>
  <c r="D58" i="28"/>
  <c r="D121"/>
  <c r="D102" i="32"/>
  <c r="D62"/>
  <c r="D144"/>
  <c r="H64" i="28"/>
  <c r="D140"/>
  <c r="D129" s="1"/>
  <c r="D47" i="32"/>
  <c r="D46" s="1"/>
  <c r="G31" i="23"/>
  <c r="G30" s="1"/>
  <c r="F46" i="32"/>
  <c r="D55" i="23"/>
  <c r="D55" i="32" s="1"/>
  <c r="E129" i="31"/>
  <c r="G53" i="23"/>
  <c r="G53" i="32" s="1"/>
  <c r="G63" i="31"/>
  <c r="F51" i="13"/>
  <c r="D112" i="32"/>
  <c r="D70" i="31"/>
  <c r="D65"/>
  <c r="D116"/>
  <c r="F129"/>
  <c r="D129" i="13"/>
  <c r="D105" i="32"/>
  <c r="G52" i="21"/>
  <c r="G51" s="1"/>
  <c r="G36" s="1"/>
  <c r="G31" s="1"/>
  <c r="G30" s="1"/>
  <c r="H75" i="32"/>
  <c r="H129" i="31"/>
  <c r="D158"/>
  <c r="E51" i="20"/>
  <c r="G121" i="32"/>
  <c r="H140" i="14"/>
  <c r="H129" s="1"/>
  <c r="D150" i="32"/>
  <c r="D124"/>
  <c r="D71"/>
  <c r="D95" i="28"/>
  <c r="D64" s="1"/>
  <c r="D51" i="19"/>
  <c r="D81" i="32"/>
  <c r="F129" i="28"/>
  <c r="G64" i="31"/>
  <c r="D86"/>
  <c r="H51" i="21"/>
  <c r="D129" i="24"/>
  <c r="D140" i="31"/>
  <c r="F121" i="32"/>
  <c r="D53" i="31"/>
  <c r="E52" i="24"/>
  <c r="E51" s="1"/>
  <c r="E64" i="31"/>
  <c r="H52" i="24"/>
  <c r="H51" s="1"/>
  <c r="H64" i="31"/>
  <c r="F52" i="24"/>
  <c r="F51" s="1"/>
  <c r="F64" i="31"/>
  <c r="G36" i="26"/>
  <c r="G31" s="1"/>
  <c r="G30" s="1"/>
  <c r="F36"/>
  <c r="F31" s="1"/>
  <c r="F30" s="1"/>
  <c r="E110" i="31"/>
  <c r="E109" i="37"/>
  <c r="E109" i="31" s="1"/>
  <c r="F140" i="32"/>
  <c r="D121" i="14"/>
  <c r="D95"/>
  <c r="D64" s="1"/>
  <c r="G95" i="32"/>
  <c r="H86"/>
  <c r="D86" i="14"/>
  <c r="D64" i="26"/>
  <c r="D52" s="1"/>
  <c r="D51" s="1"/>
  <c r="E51" i="36"/>
  <c r="G51"/>
  <c r="D52"/>
  <c r="D51" s="1"/>
  <c r="F64" i="28"/>
  <c r="F52" s="1"/>
  <c r="E64"/>
  <c r="E52" s="1"/>
  <c r="F86" i="32"/>
  <c r="G70"/>
  <c r="G64" i="28"/>
  <c r="G52" s="1"/>
  <c r="D138" i="32"/>
  <c r="F75"/>
  <c r="D148"/>
  <c r="D52" i="34"/>
  <c r="D121"/>
  <c r="E140" i="32"/>
  <c r="D143"/>
  <c r="E121"/>
  <c r="H121"/>
  <c r="E46"/>
  <c r="D65" i="23"/>
  <c r="D65" i="32" s="1"/>
  <c r="G46"/>
  <c r="D142"/>
  <c r="D149"/>
  <c r="H52" i="28"/>
  <c r="E129"/>
  <c r="H70" i="32"/>
  <c r="F70"/>
  <c r="G129" i="28"/>
  <c r="G75" i="32"/>
  <c r="E86"/>
  <c r="G64" i="14"/>
  <c r="G52" s="1"/>
  <c r="G51" s="1"/>
  <c r="D141" i="32"/>
  <c r="D79"/>
  <c r="D99" i="35"/>
  <c r="D94"/>
  <c r="D121"/>
  <c r="D97"/>
  <c r="D101"/>
  <c r="D100"/>
  <c r="F140"/>
  <c r="F129" s="1"/>
  <c r="E121"/>
  <c r="G140"/>
  <c r="G129" s="1"/>
  <c r="G121"/>
  <c r="H51" i="34"/>
  <c r="G95" i="35"/>
  <c r="H140"/>
  <c r="H129" s="1"/>
  <c r="D142"/>
  <c r="G51" i="34"/>
  <c r="H95" i="35"/>
  <c r="H51" i="26"/>
  <c r="D128" i="32"/>
  <c r="E95"/>
  <c r="H64" i="14"/>
  <c r="H52" s="1"/>
  <c r="F64"/>
  <c r="F52" s="1"/>
  <c r="F51" s="1"/>
  <c r="F36" s="1"/>
  <c r="F31" s="1"/>
  <c r="F30" s="1"/>
  <c r="E70" i="32"/>
  <c r="E64" i="14"/>
  <c r="E52" s="1"/>
  <c r="D54" i="32"/>
  <c r="D121" i="23"/>
  <c r="D64" i="24"/>
  <c r="D52" i="21"/>
  <c r="D51" s="1"/>
  <c r="E51" i="34"/>
  <c r="G52" i="24"/>
  <c r="G51" s="1"/>
  <c r="D63"/>
  <c r="D63" i="31" s="1"/>
  <c r="D63" i="23"/>
  <c r="D63" i="32" s="1"/>
  <c r="H36" i="21"/>
  <c r="H31" s="1"/>
  <c r="H30" s="1"/>
  <c r="H37" i="23"/>
  <c r="H36" s="1"/>
  <c r="H31" s="1"/>
  <c r="H30" s="1"/>
  <c r="F36" i="21"/>
  <c r="F31" s="1"/>
  <c r="F30" s="1"/>
  <c r="F37" i="23"/>
  <c r="F36" s="1"/>
  <c r="F31" s="1"/>
  <c r="F30" s="1"/>
  <c r="E36"/>
  <c r="E31" s="1"/>
  <c r="E30" s="1"/>
  <c r="H36" i="13"/>
  <c r="H31" s="1"/>
  <c r="H30" s="1"/>
  <c r="F36"/>
  <c r="F31" s="1"/>
  <c r="F30" s="1"/>
  <c r="D37"/>
  <c r="D36" s="1"/>
  <c r="D31" s="1"/>
  <c r="D30" s="1"/>
  <c r="E36"/>
  <c r="E31" s="1"/>
  <c r="E30" s="1"/>
  <c r="E36" i="15"/>
  <c r="E31" s="1"/>
  <c r="E30" s="1"/>
  <c r="D37"/>
  <c r="D36" s="1"/>
  <c r="D31" s="1"/>
  <c r="D30" s="1"/>
  <c r="E36" i="26"/>
  <c r="E31" s="1"/>
  <c r="E30" s="1"/>
  <c r="D37"/>
  <c r="D36" s="1"/>
  <c r="D31" s="1"/>
  <c r="D30" s="1"/>
  <c r="D37" i="21"/>
  <c r="D36" s="1"/>
  <c r="D30" s="1"/>
  <c r="E36"/>
  <c r="E31" s="1"/>
  <c r="E30" s="1"/>
  <c r="D116" i="32"/>
  <c r="D129" i="16"/>
  <c r="D51" s="1"/>
  <c r="F51" i="18"/>
  <c r="D127" i="32"/>
  <c r="D140" i="23"/>
  <c r="D131" i="35"/>
  <c r="D130" s="1"/>
  <c r="E130"/>
  <c r="E130" i="32"/>
  <c r="E129" i="23"/>
  <c r="F129"/>
  <c r="F130" i="32"/>
  <c r="H129" i="23"/>
  <c r="H130" i="32"/>
  <c r="D131"/>
  <c r="D130" i="23"/>
  <c r="H64" i="35"/>
  <c r="H52" s="1"/>
  <c r="H52" i="9"/>
  <c r="H51" s="1"/>
  <c r="D95" i="23"/>
  <c r="D96" i="32"/>
  <c r="D75" i="23"/>
  <c r="D75" i="32" s="1"/>
  <c r="D76"/>
  <c r="G64" i="35"/>
  <c r="G52" i="9"/>
  <c r="G51" s="1"/>
  <c r="H53" i="32"/>
  <c r="F53"/>
  <c r="E53"/>
  <c r="D146" i="35"/>
  <c r="D148"/>
  <c r="D130" i="9"/>
  <c r="D129" s="1"/>
  <c r="F51" i="33"/>
  <c r="E140" i="35"/>
  <c r="H95" i="32"/>
  <c r="F95"/>
  <c r="D70" i="23"/>
  <c r="D70" i="32" s="1"/>
  <c r="G140"/>
  <c r="E129" i="14"/>
  <c r="D64" i="13"/>
  <c r="D52" s="1"/>
  <c r="D96" i="35"/>
  <c r="D95" s="1"/>
  <c r="D86" i="9"/>
  <c r="D64" s="1"/>
  <c r="D52" s="1"/>
  <c r="D51" s="1"/>
  <c r="G130" i="32"/>
  <c r="G129" i="23"/>
  <c r="G129" i="32" s="1"/>
  <c r="F64" i="35"/>
  <c r="F52" s="1"/>
  <c r="F52" i="9"/>
  <c r="F51" s="1"/>
  <c r="D86" i="23"/>
  <c r="D87" i="32"/>
  <c r="D58" i="23"/>
  <c r="D58" i="32" s="1"/>
  <c r="D59"/>
  <c r="E86" i="35"/>
  <c r="E64" s="1"/>
  <c r="D87"/>
  <c r="D86" s="1"/>
  <c r="D64" s="1"/>
  <c r="D52" s="1"/>
  <c r="H64" i="23"/>
  <c r="H65" i="32"/>
  <c r="G64" i="23"/>
  <c r="G65" i="32"/>
  <c r="F64" i="23"/>
  <c r="F65" i="32"/>
  <c r="E64" i="23"/>
  <c r="E65" i="32"/>
  <c r="D140" i="34"/>
  <c r="D129" s="1"/>
  <c r="D143" i="35"/>
  <c r="D118" i="32"/>
  <c r="F51" i="34"/>
  <c r="D52" i="28" l="1"/>
  <c r="D51" s="1"/>
  <c r="D129" i="31"/>
  <c r="H140" i="32"/>
  <c r="D140" i="14"/>
  <c r="D129"/>
  <c r="H129" i="32"/>
  <c r="H51" i="28"/>
  <c r="D53" i="23"/>
  <c r="D51" i="13"/>
  <c r="H51" i="14"/>
  <c r="H36" s="1"/>
  <c r="H31" s="1"/>
  <c r="H30" s="1"/>
  <c r="E51" i="28"/>
  <c r="F129" i="32"/>
  <c r="F51" i="28"/>
  <c r="D64" i="31"/>
  <c r="G51" i="28"/>
  <c r="D121" i="32"/>
  <c r="H36" i="26"/>
  <c r="H31" s="1"/>
  <c r="H30" s="1"/>
  <c r="G110" i="31"/>
  <c r="G109" i="37"/>
  <c r="F110" i="31"/>
  <c r="F109" i="37"/>
  <c r="E52"/>
  <c r="D52" i="14"/>
  <c r="D51" s="1"/>
  <c r="D86" i="32"/>
  <c r="G64"/>
  <c r="D51" i="34"/>
  <c r="D37" i="23"/>
  <c r="D36" s="1"/>
  <c r="D31" s="1"/>
  <c r="D30" s="1"/>
  <c r="E52" i="35"/>
  <c r="H51"/>
  <c r="G52"/>
  <c r="G51" s="1"/>
  <c r="D140"/>
  <c r="F51"/>
  <c r="E51" i="14"/>
  <c r="H64" i="32"/>
  <c r="F64"/>
  <c r="E64"/>
  <c r="D52" i="24"/>
  <c r="D51" s="1"/>
  <c r="D95" i="32"/>
  <c r="D64" i="23"/>
  <c r="D52" s="1"/>
  <c r="H37" i="32"/>
  <c r="H36" s="1"/>
  <c r="H31" s="1"/>
  <c r="H30" s="1"/>
  <c r="F37"/>
  <c r="F36" s="1"/>
  <c r="F31" s="1"/>
  <c r="F30" s="1"/>
  <c r="G36" i="14"/>
  <c r="G31" s="1"/>
  <c r="G30" s="1"/>
  <c r="G37" i="32"/>
  <c r="G36" s="1"/>
  <c r="G31" s="1"/>
  <c r="G30" s="1"/>
  <c r="D37" i="14"/>
  <c r="D36" s="1"/>
  <c r="D31" s="1"/>
  <c r="D30" s="1"/>
  <c r="E36"/>
  <c r="E31" s="1"/>
  <c r="E30" s="1"/>
  <c r="D140" i="32"/>
  <c r="D53"/>
  <c r="D129" i="23"/>
  <c r="D130" i="32"/>
  <c r="E129"/>
  <c r="E129" i="35"/>
  <c r="E52" i="23"/>
  <c r="F52"/>
  <c r="G52"/>
  <c r="H52"/>
  <c r="D129" i="35"/>
  <c r="D51" s="1"/>
  <c r="H110" i="31" l="1"/>
  <c r="H109" i="37"/>
  <c r="D110"/>
  <c r="D109" s="1"/>
  <c r="G109" i="31"/>
  <c r="G52" i="37"/>
  <c r="F109" i="31"/>
  <c r="F52" i="37"/>
  <c r="E52" i="31"/>
  <c r="E51" i="37"/>
  <c r="E51" i="31" s="1"/>
  <c r="E51" i="35"/>
  <c r="D64" i="32"/>
  <c r="D37"/>
  <c r="D36" s="1"/>
  <c r="E36"/>
  <c r="E31" s="1"/>
  <c r="E30" s="1"/>
  <c r="D129"/>
  <c r="G51" i="23"/>
  <c r="G51" i="32" s="1"/>
  <c r="G52"/>
  <c r="E51" i="23"/>
  <c r="E51" i="32" s="1"/>
  <c r="E52"/>
  <c r="D51" i="23"/>
  <c r="H51"/>
  <c r="H51" i="32" s="1"/>
  <c r="H52"/>
  <c r="F51" i="23"/>
  <c r="F51" i="32" s="1"/>
  <c r="F52"/>
  <c r="D110" i="31" l="1"/>
  <c r="H109"/>
  <c r="H52" i="37"/>
  <c r="G52" i="31"/>
  <c r="G51" i="37"/>
  <c r="G51" i="31" s="1"/>
  <c r="F52"/>
  <c r="F51" i="37"/>
  <c r="F51" i="31" s="1"/>
  <c r="D109"/>
  <c r="D52" i="37"/>
  <c r="D31" i="32"/>
  <c r="D30" s="1"/>
  <c r="D51"/>
  <c r="D52"/>
  <c r="H51" i="37" l="1"/>
  <c r="H51" i="31" s="1"/>
  <c r="H52"/>
  <c r="D52"/>
  <c r="D51" i="37"/>
  <c r="D51" i="31" s="1"/>
</calcChain>
</file>

<file path=xl/sharedStrings.xml><?xml version="1.0" encoding="utf-8"?>
<sst xmlns="http://schemas.openxmlformats.org/spreadsheetml/2006/main" count="6366" uniqueCount="345">
  <si>
    <t xml:space="preserve">      (Наименование должности)   (подпись)    (расшифровка подписи)</t>
  </si>
  <si>
    <t>Наименование расхода</t>
  </si>
  <si>
    <t>Код строки</t>
  </si>
  <si>
    <t>ЭКР</t>
  </si>
  <si>
    <t xml:space="preserve"> Заработная плата, в том числе:  </t>
  </si>
  <si>
    <t xml:space="preserve"> Прочие выплаты, в том числе:  </t>
  </si>
  <si>
    <t xml:space="preserve"> суточные при служебных командировках</t>
  </si>
  <si>
    <t xml:space="preserve"> суточные при командировках на  курсы повышения квалификации</t>
  </si>
  <si>
    <t xml:space="preserve"> проезд к месту отпуска и обратно</t>
  </si>
  <si>
    <t xml:space="preserve"> другие выплаты</t>
  </si>
  <si>
    <t xml:space="preserve"> Начисления на оплату труда</t>
  </si>
  <si>
    <t xml:space="preserve"> Приобретение услуг</t>
  </si>
  <si>
    <t xml:space="preserve"> Услуги связи, в том числе:       </t>
  </si>
  <si>
    <t xml:space="preserve"> повременная оплата междугородних, международных и местных телефонных соединений </t>
  </si>
  <si>
    <t xml:space="preserve"> оплата сотовой связи             </t>
  </si>
  <si>
    <t xml:space="preserve"> подключение и использование  сети Интернет, оплата  услуг связи при обмене электронными данными</t>
  </si>
  <si>
    <t xml:space="preserve"> другие </t>
  </si>
  <si>
    <t xml:space="preserve"> Транспортные услуги, в том числе:</t>
  </si>
  <si>
    <t xml:space="preserve"> найм транспортных средств        </t>
  </si>
  <si>
    <t xml:space="preserve"> оплата проезда при служебных командировках</t>
  </si>
  <si>
    <t xml:space="preserve"> оплата проезда при командировках на курсы повышения квалификации</t>
  </si>
  <si>
    <t xml:space="preserve"> другие</t>
  </si>
  <si>
    <t xml:space="preserve"> Коммунальные услуги, в том числе:</t>
  </si>
  <si>
    <t xml:space="preserve"> оплата отопления и горячего  водоснабжения</t>
  </si>
  <si>
    <t xml:space="preserve"> холодное водоснабжение</t>
  </si>
  <si>
    <t xml:space="preserve"> потребление газа  </t>
  </si>
  <si>
    <t xml:space="preserve"> потребление электроэнергии</t>
  </si>
  <si>
    <t xml:space="preserve"> Арендная плата за пользование имуществом, в том числе:</t>
  </si>
  <si>
    <t xml:space="preserve"> аренда зданий (помещений, сооружений)      </t>
  </si>
  <si>
    <t xml:space="preserve"> аренда транспортных средств </t>
  </si>
  <si>
    <t xml:space="preserve"> аренда земли </t>
  </si>
  <si>
    <t xml:space="preserve"> Услуги по содержанию имущества, в том числе:</t>
  </si>
  <si>
    <t xml:space="preserve"> содержание в чистоте и техническое обслуживание помещений, зданий, дворов и сооружений</t>
  </si>
  <si>
    <t xml:space="preserve"> текущий ремонт зданий и сооружений</t>
  </si>
  <si>
    <t xml:space="preserve"> капитальный ремонт зданий и  сооружений</t>
  </si>
  <si>
    <t xml:space="preserve"> ремонт и техническое обслуживание автотранспорта, находящегося на балансе бюджетного учреждения</t>
  </si>
  <si>
    <t xml:space="preserve"> оплата услуг по техническому  обслуживанию и ремонту оборудования и инвентаря (кондиционеры, холодильники и  т.д.) в части административно- хозяйственного обеспечения</t>
  </si>
  <si>
    <t xml:space="preserve"> оплата услуг по техническому  обслуживанию и ремонту вычислительной техники    </t>
  </si>
  <si>
    <t xml:space="preserve"> оплата договоров на оказание  услуг по техническому обслуживанию, ремонту, наладке, эксплуатации элементов охранной и пожарной сигнализации</t>
  </si>
  <si>
    <t xml:space="preserve"> Прочие услуги, в том числе:</t>
  </si>
  <si>
    <t xml:space="preserve"> оплата услуг вневедомственной  охраны </t>
  </si>
  <si>
    <t xml:space="preserve"> найм жилых помещений при служебных командировках</t>
  </si>
  <si>
    <t xml:space="preserve"> найм жилых помещений при командировках на повышение  квалификации</t>
  </si>
  <si>
    <t xml:space="preserve"> оплата обучения на курсах семинарах</t>
  </si>
  <si>
    <t xml:space="preserve"> страхование автогражданской ответственности</t>
  </si>
  <si>
    <t xml:space="preserve"> оплата услуг по договорам с  охранными, пожарными организациями (установка, наладка, обслуживание)  </t>
  </si>
  <si>
    <t xml:space="preserve"> оплата услуг в части информационно-технического обеспечения </t>
  </si>
  <si>
    <t xml:space="preserve"> оплата проектно-изыскательских работ, не связанных с проводимыми ремонтными работами</t>
  </si>
  <si>
    <t xml:space="preserve"> другие                       </t>
  </si>
  <si>
    <t xml:space="preserve"> Социальное обеспечение, в том числе:</t>
  </si>
  <si>
    <t xml:space="preserve"> Пособия по социальной помощи населению, в том числе:</t>
  </si>
  <si>
    <t xml:space="preserve"> компенсация при увольнении  (выходное пособие)</t>
  </si>
  <si>
    <t xml:space="preserve"> Прочие расходы, в том числе:</t>
  </si>
  <si>
    <t xml:space="preserve"> налог на имущество  </t>
  </si>
  <si>
    <t xml:space="preserve"> транспортный налог      </t>
  </si>
  <si>
    <t xml:space="preserve"> земельный налог </t>
  </si>
  <si>
    <t xml:space="preserve"> плата за загрязнение окружающей  среды</t>
  </si>
  <si>
    <t xml:space="preserve"> госпошлина  </t>
  </si>
  <si>
    <t xml:space="preserve"> другие расходы </t>
  </si>
  <si>
    <t xml:space="preserve"> Поступление нефинансовых активов </t>
  </si>
  <si>
    <t xml:space="preserve"> Увеличение стоимости основных средств, в том числе: </t>
  </si>
  <si>
    <t xml:space="preserve"> приобретение мебели </t>
  </si>
  <si>
    <t xml:space="preserve"> приобретение оргтехники (множительная техника,  факсимильные аппараты,  кондиционеры, холодильники и др.)</t>
  </si>
  <si>
    <t xml:space="preserve"> приобретение средств  вычислительной техники </t>
  </si>
  <si>
    <t xml:space="preserve"> приобретение средств защиты информации</t>
  </si>
  <si>
    <t xml:space="preserve"> другие                    </t>
  </si>
  <si>
    <t xml:space="preserve"> приобретение имущества гражданской обороны</t>
  </si>
  <si>
    <t xml:space="preserve"> Увеличение стоимости материальных запасов, в том числе:</t>
  </si>
  <si>
    <t xml:space="preserve"> горюче-смазочные материалы,  включая специальное топливо,  эксплуатационные жидкости для автомобилей </t>
  </si>
  <si>
    <t xml:space="preserve"> канцелярские принадлежности,  бумага </t>
  </si>
  <si>
    <t xml:space="preserve"> строительные материалы </t>
  </si>
  <si>
    <t xml:space="preserve"> хозяйственные материалы и  расходные материалы для техники в части административно-хозяйственного обеспечения</t>
  </si>
  <si>
    <t xml:space="preserve"> приобретение запасных частей ко всем видам вычислительной техники</t>
  </si>
  <si>
    <t xml:space="preserve"> приобретение запасных частей в части административно-хозяйственного обеспечения</t>
  </si>
  <si>
    <t>Обслуживание долговых обязательств</t>
  </si>
  <si>
    <t>Обслуживание внутренних долговых обязательств</t>
  </si>
  <si>
    <t>Обслуживание внешних долговых обязательств</t>
  </si>
  <si>
    <t>Безвозмездные и безвозвратные перечисления организациям</t>
  </si>
  <si>
    <t>Безвозмездные      и      безвозвратные      перечисления государственным и муниципальным организациям</t>
  </si>
  <si>
    <t>Безвозмездные и безвозвратные перечисления  организациям, за   исключением    государственных    и    муниципальных организаций</t>
  </si>
  <si>
    <t>Безвозмездные и безвозвратные перечисления бюджетам</t>
  </si>
  <si>
    <t>Перечисления   другим    бюджетам    бюджетной    системы</t>
  </si>
  <si>
    <t>Перечисления наднациональным организациям и Российской Федерации</t>
  </si>
  <si>
    <t xml:space="preserve"> Перечисления международным организациям</t>
  </si>
  <si>
    <t>Пенсии, пособия и выплаты по пенсионному,  социальному  и  медицинскому страхованию населения</t>
  </si>
  <si>
    <t>Пенсии,  пособия,  выплачиваемые  организациями   сектора  государственного управления</t>
  </si>
  <si>
    <t>Увеличение стоимости нематериальных активов</t>
  </si>
  <si>
    <t>Учреждение (полное наименование)</t>
  </si>
  <si>
    <t>Ведомство</t>
  </si>
  <si>
    <t>Раздел, подраздел</t>
  </si>
  <si>
    <t xml:space="preserve">Целевая статья </t>
  </si>
  <si>
    <t>Вид расхода</t>
  </si>
  <si>
    <t>Единица измерения: тыс.рублей</t>
  </si>
  <si>
    <t>КЦСР</t>
  </si>
  <si>
    <t>КФСР</t>
  </si>
  <si>
    <t>КВ</t>
  </si>
  <si>
    <t>КВР</t>
  </si>
  <si>
    <t>КППП</t>
  </si>
  <si>
    <t>КОДЫ</t>
  </si>
  <si>
    <t>Форма</t>
  </si>
  <si>
    <t>дата</t>
  </si>
  <si>
    <t>26300</t>
  </si>
  <si>
    <t>25000</t>
  </si>
  <si>
    <t>25100</t>
  </si>
  <si>
    <t>25200</t>
  </si>
  <si>
    <t>25300</t>
  </si>
  <si>
    <t>50000</t>
  </si>
  <si>
    <t>53000</t>
  </si>
  <si>
    <t>54000</t>
  </si>
  <si>
    <t>60000</t>
  </si>
  <si>
    <t>62000</t>
  </si>
  <si>
    <t>64000</t>
  </si>
  <si>
    <t>Поступление финансовых активов</t>
  </si>
  <si>
    <t>Увеличение  стоимости  акций  и  иных  форм   участия   в капитале</t>
  </si>
  <si>
    <t>Увеличение задолженности по бюджетным кредитам</t>
  </si>
  <si>
    <t>Выбытие финансовых активов</t>
  </si>
  <si>
    <t>Уменьшение стоимости ценных бумаг,  кроме  акций  и  иных форм участия в капитале</t>
  </si>
  <si>
    <t>Уменьшение задолженности по бюджетным кредитам</t>
  </si>
  <si>
    <t>32000</t>
  </si>
  <si>
    <t>21299</t>
  </si>
  <si>
    <t>22199</t>
  </si>
  <si>
    <t>22299</t>
  </si>
  <si>
    <t>22399</t>
  </si>
  <si>
    <t>22499</t>
  </si>
  <si>
    <t>22599</t>
  </si>
  <si>
    <t>22699</t>
  </si>
  <si>
    <t>29099</t>
  </si>
  <si>
    <t>31099</t>
  </si>
  <si>
    <t>34099</t>
  </si>
  <si>
    <t xml:space="preserve"> приобретение автотранспорта</t>
  </si>
  <si>
    <t>приобретение медоборудование</t>
  </si>
  <si>
    <t>31007</t>
  </si>
  <si>
    <t>приобретение медикаментов и перевязочных средств</t>
  </si>
  <si>
    <t>продукты питания</t>
  </si>
  <si>
    <t>34008</t>
  </si>
  <si>
    <t>оплата труда по договорам гражданско-правового характера</t>
  </si>
  <si>
    <t>22609</t>
  </si>
  <si>
    <t>стипендии</t>
  </si>
  <si>
    <t>29006</t>
  </si>
  <si>
    <t>приобретение мягкого инвентаря</t>
  </si>
  <si>
    <t>34009</t>
  </si>
  <si>
    <t>оплата труда по ЕТС</t>
  </si>
  <si>
    <t>прочие</t>
  </si>
  <si>
    <t>21103</t>
  </si>
  <si>
    <t>21199</t>
  </si>
  <si>
    <t>оплата труда государственных гражданских служащих</t>
  </si>
  <si>
    <t>оплата труда лиц замещающих государственные должности</t>
  </si>
  <si>
    <t>21102</t>
  </si>
  <si>
    <t xml:space="preserve">Налоговые доходы                                       </t>
  </si>
  <si>
    <t xml:space="preserve">Доходы от собственности                                </t>
  </si>
  <si>
    <t xml:space="preserve">Суммы принудительного изъятия                          </t>
  </si>
  <si>
    <t xml:space="preserve">Безвозмездные и безвозвратные поступления от бюджетов  </t>
  </si>
  <si>
    <t xml:space="preserve">Перечисления международных финансовых организаций      </t>
  </si>
  <si>
    <t xml:space="preserve">Взносы, отчисления на социальные нужды                 </t>
  </si>
  <si>
    <t xml:space="preserve">Доходы от операций с активами                          </t>
  </si>
  <si>
    <t xml:space="preserve">Доходы от переоценки активов                           </t>
  </si>
  <si>
    <t xml:space="preserve">Доходы от реализации активов                           </t>
  </si>
  <si>
    <t xml:space="preserve">Чрезвычайные доходы от операций с активами             </t>
  </si>
  <si>
    <t xml:space="preserve">Прочие доходы                                          </t>
  </si>
  <si>
    <t xml:space="preserve">Выбытие нефинансовых активов                           </t>
  </si>
  <si>
    <t xml:space="preserve">Уменьшение стоимости основных средств                  </t>
  </si>
  <si>
    <t xml:space="preserve">Уменьшение стоимости нематериальных активов            </t>
  </si>
  <si>
    <t xml:space="preserve">Уменьшение стоимости непроизведенных активов           </t>
  </si>
  <si>
    <t xml:space="preserve">Уменьшение стоимости материальных запасов              </t>
  </si>
  <si>
    <t xml:space="preserve">Поступление на счета бюджетов                          </t>
  </si>
  <si>
    <t xml:space="preserve">Увеличение стоимости иных финансовых активов           </t>
  </si>
  <si>
    <t xml:space="preserve">Выбытие со счетов бюджетов                             </t>
  </si>
  <si>
    <t xml:space="preserve">Уменьшение стоимости иных финансовых активов           </t>
  </si>
  <si>
    <t xml:space="preserve">Увеличение обязательств                                </t>
  </si>
  <si>
    <t xml:space="preserve">Уменьшение обязательств                                </t>
  </si>
  <si>
    <t xml:space="preserve">Доходы от рыночных продаж готовой продукции, услуг, работ </t>
  </si>
  <si>
    <t xml:space="preserve">Поступления от других бюджетов бюджетной системы Российской Федерации           </t>
  </si>
  <si>
    <t xml:space="preserve">Перечисления наднациональных организаций и правительств иностранных государств           </t>
  </si>
  <si>
    <t>Доходы</t>
  </si>
  <si>
    <t>Расходы</t>
  </si>
  <si>
    <t>20000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</si>
  <si>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</si>
  <si>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</si>
  <si>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</si>
  <si>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</si>
  <si>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</si>
  <si>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</si>
  <si>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</si>
  <si>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</si>
  <si>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17100</t>
  </si>
  <si>
    <t>17200</t>
  </si>
  <si>
    <t>17300</t>
  </si>
  <si>
    <t>18000</t>
  </si>
  <si>
    <t>33000</t>
  </si>
  <si>
    <t>Увеличение стоимости непроизведенных активов</t>
  </si>
  <si>
    <t>40000</t>
  </si>
  <si>
    <t>41000</t>
  </si>
  <si>
    <t>42000</t>
  </si>
  <si>
    <t>43000</t>
  </si>
  <si>
    <t>44000</t>
  </si>
  <si>
    <t>55000</t>
  </si>
  <si>
    <t>52000</t>
  </si>
  <si>
    <t>51000</t>
  </si>
  <si>
    <t xml:space="preserve">Увеличение стоимости ценных бумаг, кроме акций и иных форм участия в капитале </t>
  </si>
  <si>
    <t>61000</t>
  </si>
  <si>
    <t>63000</t>
  </si>
  <si>
    <t xml:space="preserve">Уменьшение стоимости акций и иных форм участия в капитале               </t>
  </si>
  <si>
    <t>65000</t>
  </si>
  <si>
    <t xml:space="preserve">Увеличение задолженности по внутренним долговым обязательствам                         </t>
  </si>
  <si>
    <t xml:space="preserve">Уменьшение задолженности по внутренним долговым обязательствам                  </t>
  </si>
  <si>
    <t>70000</t>
  </si>
  <si>
    <t>71000</t>
  </si>
  <si>
    <t>80000</t>
  </si>
  <si>
    <t>81000</t>
  </si>
  <si>
    <t>Уточненные ассигнования на текущий финансовый год</t>
  </si>
  <si>
    <t>Доходы - Всего</t>
  </si>
  <si>
    <t>00000</t>
  </si>
  <si>
    <t>Расходы - Всего</t>
  </si>
  <si>
    <t>Источники - Всего</t>
  </si>
  <si>
    <t>0801</t>
  </si>
  <si>
    <t>0104</t>
  </si>
  <si>
    <t>4209900</t>
  </si>
  <si>
    <t>001</t>
  </si>
  <si>
    <t>4219900</t>
  </si>
  <si>
    <t>КПП</t>
  </si>
  <si>
    <t>4409900</t>
  </si>
  <si>
    <t>4429900</t>
  </si>
  <si>
    <t>УТВЕРЖДЕНА:</t>
  </si>
  <si>
    <t>Главный распорядитель средств республиканского бюджета:</t>
  </si>
  <si>
    <t>_____________________ Ф.И.О. руководителя</t>
  </si>
  <si>
    <t>"____" _________________ 20___г.</t>
  </si>
  <si>
    <t xml:space="preserve"> компенсация в части род. Взноса</t>
  </si>
  <si>
    <t>уголь</t>
  </si>
  <si>
    <t>на 2010 год</t>
  </si>
  <si>
    <t>Уточненная смета расходов</t>
  </si>
  <si>
    <t>0000000</t>
  </si>
  <si>
    <t>сводный</t>
  </si>
  <si>
    <t>Барун-Хемчикского кожууна</t>
  </si>
  <si>
    <t>Гл бухгалтер___________                                Саая М. Д.</t>
  </si>
  <si>
    <t>Барун-Хемчикского кожуунка</t>
  </si>
  <si>
    <t>кожууна</t>
  </si>
  <si>
    <t>0701</t>
  </si>
  <si>
    <t>МДОУ "Арыкчыгаш" с. Аксы-Барлык Барун-Хемчикского кожууна</t>
  </si>
  <si>
    <t xml:space="preserve">Вознаграждение за классное рук-во с. Аксы-Барлык </t>
  </si>
  <si>
    <t>0702</t>
  </si>
  <si>
    <t>5200900</t>
  </si>
  <si>
    <t xml:space="preserve">Свод по разделам 0700 с. Аксы-Барлык Барун-Хемчикског </t>
  </si>
  <si>
    <t>0700</t>
  </si>
  <si>
    <t>000</t>
  </si>
  <si>
    <t>субвенции на снижение напряженности на рынке труда</t>
  </si>
  <si>
    <t>ЦЗН с. Аксы-Барлык Барун-Хемчикског кожууна</t>
  </si>
  <si>
    <t>0401</t>
  </si>
  <si>
    <t>5100300</t>
  </si>
  <si>
    <t>013</t>
  </si>
  <si>
    <t>д/с "Арыкчыгаш" с. Аксы-Барлык Барун-Хемчикского района</t>
  </si>
  <si>
    <t>субвенция на компенсацию части род. Платы за сод ребенка ДОУ</t>
  </si>
  <si>
    <t>1004</t>
  </si>
  <si>
    <t>другие расходы</t>
  </si>
  <si>
    <t>субвенция на осуществления полномочий по перв.воин учету</t>
  </si>
  <si>
    <t>с. Аксы-Барлык Барун-Хемчикского кожууна</t>
  </si>
  <si>
    <t>0203</t>
  </si>
  <si>
    <t>другие</t>
  </si>
  <si>
    <t>перепись</t>
  </si>
  <si>
    <t>0114</t>
  </si>
  <si>
    <t>0014300</t>
  </si>
  <si>
    <t>Уточненная смета расходов за счет дохода от предпринимательской деятельности</t>
  </si>
  <si>
    <t>МДОУ "Арыкчыгаш" с. Аксы-Барлык Барун-Хемчикского</t>
  </si>
  <si>
    <t>МОУ СОШ с. Аксы-Барлык Барун-Хемчикского кожууна</t>
  </si>
  <si>
    <t xml:space="preserve">Свод по разделу 0700 с. Аксы-Барлык Барун-Хемчикского </t>
  </si>
  <si>
    <t>0000</t>
  </si>
  <si>
    <t>сводный (бюджет)</t>
  </si>
  <si>
    <t>разработка ситуационной схемы (Генплан)</t>
  </si>
  <si>
    <t>сводный  внебюджет</t>
  </si>
  <si>
    <t>Гл бухгалтер___________                                Чыртак-оол А.К.</t>
  </si>
  <si>
    <t>Библиотека с. Хонделен Барун-Хемчикского района</t>
  </si>
  <si>
    <t>Канцелярские принадл</t>
  </si>
  <si>
    <t>Стройматериалы</t>
  </si>
  <si>
    <t>стройматериалы</t>
  </si>
  <si>
    <t>_____________________ Хомушку И.Д.</t>
  </si>
  <si>
    <t>Гл бухгалтер___________                               Чыртак-оол А.К.</t>
  </si>
  <si>
    <t>СБ с. Хонделен Барун-Хемчикского кожууна</t>
  </si>
  <si>
    <t>строительные материалы</t>
  </si>
  <si>
    <t>на 2012 год</t>
  </si>
  <si>
    <t>Проект бюджета за счет дохода от предпринимательской деятельности</t>
  </si>
  <si>
    <t>Бюджетная смета</t>
  </si>
  <si>
    <t xml:space="preserve"> Бюджетная смета</t>
  </si>
  <si>
    <t>Бюджетная  смета</t>
  </si>
  <si>
    <t xml:space="preserve">Бюджетная смета </t>
  </si>
  <si>
    <t>611</t>
  </si>
  <si>
    <t>на 2013 год</t>
  </si>
  <si>
    <t xml:space="preserve"> хозяйственные материалы и  расходные материалы для техники в части админ-хозяйственного обеспечения(дор зн)</t>
  </si>
  <si>
    <t>_____________________ Куулар И.О.</t>
  </si>
  <si>
    <t>с. Ак Барун-Хемчикского кожууна</t>
  </si>
  <si>
    <t>МБУ СДК с.Ак   Барун-Хемчикского района</t>
  </si>
  <si>
    <t>Прочие работники администрации с. Ак</t>
  </si>
  <si>
    <t>Председатель адмнистрации с. Ак</t>
  </si>
  <si>
    <t xml:space="preserve">Свод по разделам 0104 с. Ак  Барун-Хемчикского </t>
  </si>
  <si>
    <t xml:space="preserve">Общий свод по всем разделам с. Ак </t>
  </si>
  <si>
    <t>Глава-председатель адмнистрации с. Ак</t>
  </si>
  <si>
    <t>0103</t>
  </si>
  <si>
    <t>Свод по разделам 0801 с. Ак  Барун-Хемчикского</t>
  </si>
  <si>
    <t>Гл бухгалтер___________                               Самбуу А.В.</t>
  </si>
  <si>
    <t>СДК с. Ак Барун-Хемчикского кожууна</t>
  </si>
  <si>
    <t xml:space="preserve">Адмиистрация сельского поселения сумона Акский </t>
  </si>
  <si>
    <t>Барун-Хемчикского кожууна Республики Тыва</t>
  </si>
  <si>
    <t>0113</t>
  </si>
  <si>
    <t>244</t>
  </si>
  <si>
    <t>_____________________ Куулар И.О</t>
  </si>
  <si>
    <t>на 2014 год</t>
  </si>
  <si>
    <t>Гл бухгалтер___________                                Ховалыг О.К.</t>
  </si>
  <si>
    <t>Гл бухгалтер___________                               Ховалыг О.К.</t>
  </si>
  <si>
    <t>Техпаспорт здании администрации</t>
  </si>
  <si>
    <t>подписка на периодические и справочные издания</t>
  </si>
  <si>
    <t>оформление правоустан документы соответ нормам земельного градостроительного санитарно-эпидемиологического законодательства на земельные участки кладбищ</t>
  </si>
  <si>
    <t>софинансирование программы"Модернизация сельских домов культуры"</t>
  </si>
  <si>
    <t>заправка огнетушителей</t>
  </si>
  <si>
    <t>хозтовары</t>
  </si>
  <si>
    <t>Гл бухгалтер___________                              Ховалыг О.К.</t>
  </si>
  <si>
    <t>Свод по разделу 0801с. Ак Барун-Хемчикского кожууна</t>
  </si>
  <si>
    <t xml:space="preserve">Свод по внебюджету с. Дон-Терезин Барун-Хемчикского </t>
  </si>
  <si>
    <t>Гл бухгалтер___________                            Ховалыг О.К.</t>
  </si>
  <si>
    <t>Гл бухгалтер___________               Ховалыг О.К.</t>
  </si>
  <si>
    <t>Общий свод по всем разделам с.Ак</t>
  </si>
  <si>
    <t>Три миллиона двести восемьнадцать тысяч четыресто рублей</t>
  </si>
  <si>
    <t>один миллион девятсот семьдесят две  тысячи пятьсот  рублей</t>
  </si>
  <si>
    <t xml:space="preserve">Штрафы пени </t>
  </si>
  <si>
    <t>Гл бухгалтер___________                             Ховалыг О.К.</t>
  </si>
  <si>
    <t xml:space="preserve">Администрация сельского поселения сумон Акский </t>
  </si>
  <si>
    <t>Уточненная смета</t>
  </si>
  <si>
    <t>_____________________ Монгуш Ш.А.</t>
  </si>
  <si>
    <t>Уточненная  смета</t>
  </si>
  <si>
    <t>_____________________Монгуш Ш.А.</t>
  </si>
  <si>
    <t xml:space="preserve">Уточненная  смета </t>
  </si>
  <si>
    <t>УТОЧНЕННЫЙ БЮДЖЕТ</t>
  </si>
  <si>
    <t>Землепользование</t>
  </si>
  <si>
    <t>на 2017 год</t>
  </si>
  <si>
    <t>____________________Ооржак Ч.И.</t>
  </si>
  <si>
    <t>на 2018 год</t>
  </si>
  <si>
    <t>121</t>
  </si>
  <si>
    <t>_____________________Ооржак Ч.И.</t>
  </si>
  <si>
    <t>_____________________ Ооржак Ч.И.</t>
  </si>
  <si>
    <t>Межевание границ</t>
  </si>
  <si>
    <t xml:space="preserve"> приобретение флаг </t>
  </si>
  <si>
    <t>ГО и ЧС</t>
  </si>
  <si>
    <t>7700000001</t>
  </si>
  <si>
    <t>123</t>
  </si>
  <si>
    <t>7700000003</t>
  </si>
  <si>
    <t>77000000004</t>
  </si>
  <si>
    <t>0110176050</t>
  </si>
  <si>
    <t>1810151180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</si>
</sst>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_-* #,##0_р_._-;\-* #,##0_р_._-;_-* &quot;-&quot;??_р_._-;_-@_-"/>
  </numFmts>
  <fonts count="1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2" xfId="0" applyFont="1" applyBorder="1"/>
    <xf numFmtId="49" fontId="5" fillId="0" borderId="2" xfId="0" applyNumberFormat="1" applyFont="1" applyBorder="1" applyAlignment="1">
      <alignment horizontal="center"/>
    </xf>
    <xf numFmtId="0" fontId="5" fillId="0" borderId="3" xfId="0" applyFont="1" applyBorder="1"/>
    <xf numFmtId="49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Fill="1"/>
    <xf numFmtId="0" fontId="4" fillId="0" borderId="0" xfId="0" applyFont="1"/>
    <xf numFmtId="0" fontId="5" fillId="0" borderId="0" xfId="0" applyNumberFormat="1" applyFont="1"/>
    <xf numFmtId="0" fontId="6" fillId="0" borderId="0" xfId="0" applyFont="1"/>
    <xf numFmtId="0" fontId="5" fillId="0" borderId="4" xfId="0" applyFont="1" applyBorder="1"/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5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5" fillId="0" borderId="5" xfId="0" applyFont="1" applyBorder="1"/>
    <xf numFmtId="49" fontId="5" fillId="0" borderId="5" xfId="0" applyNumberFormat="1" applyFont="1" applyBorder="1" applyAlignment="1">
      <alignment horizontal="center"/>
    </xf>
    <xf numFmtId="0" fontId="5" fillId="0" borderId="0" xfId="0" applyFont="1" applyBorder="1"/>
    <xf numFmtId="49" fontId="5" fillId="0" borderId="0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wrapText="1" indent="2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top" wrapText="1"/>
    </xf>
    <xf numFmtId="0" fontId="4" fillId="0" borderId="4" xfId="0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0" fontId="5" fillId="0" borderId="7" xfId="0" applyFont="1" applyBorder="1"/>
    <xf numFmtId="49" fontId="5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vertical="top" wrapText="1"/>
    </xf>
    <xf numFmtId="0" fontId="5" fillId="2" borderId="8" xfId="0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2" borderId="9" xfId="0" applyFont="1" applyFill="1" applyBorder="1"/>
    <xf numFmtId="0" fontId="5" fillId="2" borderId="9" xfId="0" applyFont="1" applyFill="1" applyBorder="1"/>
    <xf numFmtId="49" fontId="4" fillId="2" borderId="9" xfId="0" applyNumberFormat="1" applyFont="1" applyFill="1" applyBorder="1" applyAlignment="1">
      <alignment horizontal="right"/>
    </xf>
    <xf numFmtId="0" fontId="5" fillId="3" borderId="4" xfId="0" applyFont="1" applyFill="1" applyBorder="1"/>
    <xf numFmtId="0" fontId="5" fillId="3" borderId="9" xfId="0" applyFont="1" applyFill="1" applyBorder="1"/>
    <xf numFmtId="49" fontId="5" fillId="0" borderId="3" xfId="0" applyNumberFormat="1" applyFont="1" applyBorder="1"/>
    <xf numFmtId="1" fontId="5" fillId="0" borderId="4" xfId="0" applyNumberFormat="1" applyFont="1" applyBorder="1"/>
    <xf numFmtId="1" fontId="5" fillId="3" borderId="4" xfId="0" applyNumberFormat="1" applyFont="1" applyFill="1" applyBorder="1"/>
    <xf numFmtId="0" fontId="8" fillId="0" borderId="0" xfId="0" applyFont="1" applyAlignment="1"/>
    <xf numFmtId="1" fontId="5" fillId="0" borderId="0" xfId="0" applyNumberFormat="1" applyFont="1" applyFill="1"/>
    <xf numFmtId="164" fontId="5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1" fontId="5" fillId="0" borderId="0" xfId="0" applyNumberFormat="1" applyFont="1" applyBorder="1"/>
    <xf numFmtId="2" fontId="5" fillId="0" borderId="0" xfId="0" applyNumberFormat="1" applyFont="1"/>
    <xf numFmtId="166" fontId="5" fillId="0" borderId="0" xfId="0" applyNumberFormat="1" applyFont="1"/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10" fillId="0" borderId="0" xfId="0" applyFont="1"/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3" xfId="0" applyFont="1" applyBorder="1"/>
    <xf numFmtId="49" fontId="9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1" xfId="0" applyFont="1" applyBorder="1"/>
    <xf numFmtId="49" fontId="9" fillId="0" borderId="3" xfId="0" applyNumberFormat="1" applyFont="1" applyBorder="1"/>
    <xf numFmtId="0" fontId="9" fillId="0" borderId="0" xfId="0" applyFont="1" applyBorder="1"/>
    <xf numFmtId="49" fontId="9" fillId="0" borderId="0" xfId="0" applyNumberFormat="1" applyFont="1" applyBorder="1" applyAlignment="1">
      <alignment horizontal="center"/>
    </xf>
    <xf numFmtId="0" fontId="11" fillId="0" borderId="0" xfId="0" applyFont="1"/>
    <xf numFmtId="0" fontId="9" fillId="0" borderId="6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2" borderId="9" xfId="0" applyFont="1" applyFill="1" applyBorder="1"/>
    <xf numFmtId="0" fontId="9" fillId="2" borderId="9" xfId="0" applyFont="1" applyFill="1" applyBorder="1"/>
    <xf numFmtId="49" fontId="10" fillId="2" borderId="9" xfId="0" applyNumberFormat="1" applyFont="1" applyFill="1" applyBorder="1" applyAlignment="1">
      <alignment horizontal="right"/>
    </xf>
    <xf numFmtId="1" fontId="9" fillId="3" borderId="9" xfId="0" applyNumberFormat="1" applyFont="1" applyFill="1" applyBorder="1"/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right"/>
    </xf>
    <xf numFmtId="49" fontId="10" fillId="0" borderId="4" xfId="0" applyNumberFormat="1" applyFont="1" applyBorder="1" applyAlignment="1">
      <alignment horizontal="right"/>
    </xf>
    <xf numFmtId="1" fontId="9" fillId="3" borderId="4" xfId="0" applyNumberFormat="1" applyFont="1" applyFill="1" applyBorder="1"/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right"/>
    </xf>
    <xf numFmtId="49" fontId="9" fillId="0" borderId="4" xfId="0" applyNumberFormat="1" applyFont="1" applyBorder="1" applyAlignment="1">
      <alignment horizontal="right"/>
    </xf>
    <xf numFmtId="1" fontId="9" fillId="0" borderId="4" xfId="0" applyNumberFormat="1" applyFont="1" applyBorder="1"/>
    <xf numFmtId="0" fontId="9" fillId="0" borderId="4" xfId="0" applyFont="1" applyBorder="1" applyAlignment="1">
      <alignment horizontal="left" wrapText="1" indent="2"/>
    </xf>
    <xf numFmtId="0" fontId="10" fillId="0" borderId="4" xfId="0" applyFont="1" applyBorder="1" applyAlignment="1">
      <alignment wrapText="1"/>
    </xf>
    <xf numFmtId="0" fontId="10" fillId="0" borderId="4" xfId="0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/>
    <xf numFmtId="0" fontId="9" fillId="0" borderId="5" xfId="0" applyFont="1" applyFill="1" applyBorder="1" applyAlignment="1">
      <alignment vertical="top" wrapText="1"/>
    </xf>
    <xf numFmtId="0" fontId="9" fillId="0" borderId="5" xfId="0" applyFont="1" applyBorder="1"/>
    <xf numFmtId="49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/>
    <xf numFmtId="0" fontId="10" fillId="2" borderId="8" xfId="0" applyFont="1" applyFill="1" applyBorder="1" applyAlignment="1">
      <alignment vertical="top" wrapText="1"/>
    </xf>
    <xf numFmtId="0" fontId="9" fillId="2" borderId="8" xfId="0" applyFont="1" applyFill="1" applyBorder="1"/>
    <xf numFmtId="49" fontId="10" fillId="2" borderId="8" xfId="0" applyNumberFormat="1" applyFont="1" applyFill="1" applyBorder="1" applyAlignment="1">
      <alignment horizontal="center"/>
    </xf>
    <xf numFmtId="1" fontId="9" fillId="3" borderId="8" xfId="0" applyNumberFormat="1" applyFont="1" applyFill="1" applyBorder="1"/>
    <xf numFmtId="49" fontId="10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1" fontId="10" fillId="3" borderId="4" xfId="0" applyNumberFormat="1" applyFont="1" applyFill="1" applyBorder="1"/>
    <xf numFmtId="0" fontId="9" fillId="0" borderId="5" xfId="0" applyFont="1" applyBorder="1" applyAlignment="1">
      <alignment wrapText="1"/>
    </xf>
    <xf numFmtId="0" fontId="10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right"/>
    </xf>
    <xf numFmtId="49" fontId="10" fillId="2" borderId="4" xfId="0" applyNumberFormat="1" applyFont="1" applyFill="1" applyBorder="1" applyAlignment="1">
      <alignment horizontal="center"/>
    </xf>
    <xf numFmtId="0" fontId="9" fillId="0" borderId="7" xfId="0" applyFont="1" applyBorder="1"/>
    <xf numFmtId="49" fontId="9" fillId="0" borderId="7" xfId="0" applyNumberFormat="1" applyFont="1" applyBorder="1" applyAlignment="1">
      <alignment horizontal="center"/>
    </xf>
    <xf numFmtId="0" fontId="9" fillId="0" borderId="0" xfId="0" applyFont="1" applyBorder="1" applyAlignment="1">
      <alignment wrapText="1"/>
    </xf>
    <xf numFmtId="1" fontId="9" fillId="0" borderId="0" xfId="0" applyNumberFormat="1" applyFont="1" applyBorder="1"/>
    <xf numFmtId="1" fontId="9" fillId="0" borderId="0" xfId="0" applyNumberFormat="1" applyFont="1"/>
    <xf numFmtId="0" fontId="12" fillId="0" borderId="0" xfId="0" applyFont="1" applyAlignment="1"/>
    <xf numFmtId="164" fontId="9" fillId="0" borderId="4" xfId="0" applyNumberFormat="1" applyFont="1" applyBorder="1"/>
    <xf numFmtId="164" fontId="9" fillId="3" borderId="4" xfId="0" applyNumberFormat="1" applyFont="1" applyFill="1" applyBorder="1"/>
    <xf numFmtId="164" fontId="9" fillId="0" borderId="5" xfId="0" applyNumberFormat="1" applyFont="1" applyBorder="1"/>
    <xf numFmtId="164" fontId="9" fillId="0" borderId="0" xfId="0" applyNumberFormat="1" applyFont="1" applyBorder="1"/>
    <xf numFmtId="164" fontId="9" fillId="0" borderId="0" xfId="0" applyNumberFormat="1" applyFont="1"/>
    <xf numFmtId="0" fontId="9" fillId="3" borderId="9" xfId="0" applyFont="1" applyFill="1" applyBorder="1"/>
    <xf numFmtId="0" fontId="9" fillId="3" borderId="4" xfId="0" applyFont="1" applyFill="1" applyBorder="1"/>
    <xf numFmtId="0" fontId="10" fillId="3" borderId="4" xfId="0" applyFont="1" applyFill="1" applyBorder="1"/>
    <xf numFmtId="0" fontId="9" fillId="3" borderId="8" xfId="0" applyFont="1" applyFill="1" applyBorder="1"/>
    <xf numFmtId="164" fontId="9" fillId="3" borderId="8" xfId="0" applyNumberFormat="1" applyFont="1" applyFill="1" applyBorder="1"/>
    <xf numFmtId="164" fontId="9" fillId="3" borderId="9" xfId="0" applyNumberFormat="1" applyFont="1" applyFill="1" applyBorder="1"/>
    <xf numFmtId="164" fontId="5" fillId="3" borderId="4" xfId="0" applyNumberFormat="1" applyFont="1" applyFill="1" applyBorder="1"/>
    <xf numFmtId="164" fontId="5" fillId="0" borderId="4" xfId="0" applyNumberFormat="1" applyFont="1" applyBorder="1"/>
    <xf numFmtId="1" fontId="5" fillId="3" borderId="9" xfId="0" applyNumberFormat="1" applyFont="1" applyFill="1" applyBorder="1"/>
    <xf numFmtId="1" fontId="5" fillId="0" borderId="5" xfId="0" applyNumberFormat="1" applyFont="1" applyBorder="1"/>
    <xf numFmtId="2" fontId="9" fillId="0" borderId="4" xfId="0" applyNumberFormat="1" applyFont="1" applyBorder="1"/>
    <xf numFmtId="164" fontId="10" fillId="3" borderId="4" xfId="0" applyNumberFormat="1" applyFont="1" applyFill="1" applyBorder="1"/>
    <xf numFmtId="164" fontId="5" fillId="3" borderId="8" xfId="0" applyNumberFormat="1" applyFont="1" applyFill="1" applyBorder="1"/>
    <xf numFmtId="165" fontId="9" fillId="3" borderId="8" xfId="1" applyNumberFormat="1" applyFont="1" applyFill="1" applyBorder="1"/>
    <xf numFmtId="165" fontId="9" fillId="3" borderId="8" xfId="0" applyNumberFormat="1" applyFont="1" applyFill="1" applyBorder="1"/>
    <xf numFmtId="164" fontId="5" fillId="0" borderId="0" xfId="0" applyNumberFormat="1" applyFont="1" applyFill="1"/>
    <xf numFmtId="2" fontId="5" fillId="0" borderId="0" xfId="0" applyNumberFormat="1" applyFont="1" applyFill="1"/>
    <xf numFmtId="164" fontId="5" fillId="0" borderId="0" xfId="0" applyNumberFormat="1" applyFont="1" applyFill="1" applyBorder="1"/>
    <xf numFmtId="165" fontId="9" fillId="3" borderId="4" xfId="0" applyNumberFormat="1" applyFont="1" applyFill="1" applyBorder="1"/>
    <xf numFmtId="165" fontId="9" fillId="0" borderId="4" xfId="0" applyNumberFormat="1" applyFont="1" applyBorder="1"/>
    <xf numFmtId="165" fontId="10" fillId="3" borderId="4" xfId="0" applyNumberFormat="1" applyFont="1" applyFill="1" applyBorder="1"/>
    <xf numFmtId="165" fontId="9" fillId="0" borderId="5" xfId="0" applyNumberFormat="1" applyFont="1" applyBorder="1"/>
    <xf numFmtId="164" fontId="5" fillId="0" borderId="8" xfId="0" applyNumberFormat="1" applyFont="1" applyFill="1" applyBorder="1"/>
    <xf numFmtId="164" fontId="4" fillId="3" borderId="4" xfId="0" applyNumberFormat="1" applyFont="1" applyFill="1" applyBorder="1"/>
    <xf numFmtId="164" fontId="5" fillId="0" borderId="5" xfId="0" applyNumberFormat="1" applyFont="1" applyBorder="1"/>
    <xf numFmtId="2" fontId="9" fillId="3" borderId="8" xfId="1" applyNumberFormat="1" applyFont="1" applyFill="1" applyBorder="1"/>
    <xf numFmtId="2" fontId="9" fillId="3" borderId="8" xfId="0" applyNumberFormat="1" applyFont="1" applyFill="1" applyBorder="1"/>
    <xf numFmtId="2" fontId="9" fillId="3" borderId="4" xfId="0" applyNumberFormat="1" applyFont="1" applyFill="1" applyBorder="1"/>
    <xf numFmtId="164" fontId="9" fillId="3" borderId="8" xfId="1" applyNumberFormat="1" applyFont="1" applyFill="1" applyBorder="1"/>
    <xf numFmtId="0" fontId="7" fillId="0" borderId="0" xfId="0" applyFont="1"/>
    <xf numFmtId="49" fontId="7" fillId="0" borderId="0" xfId="0" applyNumberFormat="1" applyFont="1" applyAlignment="1">
      <alignment horizontal="center"/>
    </xf>
    <xf numFmtId="164" fontId="5" fillId="3" borderId="9" xfId="0" applyNumberFormat="1" applyFont="1" applyFill="1" applyBorder="1"/>
    <xf numFmtId="16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2" fontId="5" fillId="3" borderId="8" xfId="0" applyNumberFormat="1" applyFont="1" applyFill="1" applyBorder="1"/>
    <xf numFmtId="2" fontId="5" fillId="3" borderId="4" xfId="0" applyNumberFormat="1" applyFont="1" applyFill="1" applyBorder="1"/>
    <xf numFmtId="0" fontId="15" fillId="0" borderId="0" xfId="0" applyFont="1"/>
    <xf numFmtId="0" fontId="5" fillId="0" borderId="0" xfId="0" applyFont="1" applyAlignment="1">
      <alignment horizontal="center"/>
    </xf>
    <xf numFmtId="2" fontId="10" fillId="3" borderId="4" xfId="0" applyNumberFormat="1" applyFont="1" applyFill="1" applyBorder="1"/>
    <xf numFmtId="2" fontId="4" fillId="0" borderId="0" xfId="0" applyNumberFormat="1" applyFont="1"/>
    <xf numFmtId="2" fontId="9" fillId="0" borderId="5" xfId="0" applyNumberFormat="1" applyFont="1" applyBorder="1"/>
    <xf numFmtId="2" fontId="5" fillId="0" borderId="4" xfId="0" applyNumberFormat="1" applyFont="1" applyBorder="1"/>
    <xf numFmtId="2" fontId="4" fillId="3" borderId="4" xfId="0" applyNumberFormat="1" applyFont="1" applyFill="1" applyBorder="1"/>
    <xf numFmtId="2" fontId="14" fillId="0" borderId="4" xfId="0" applyNumberFormat="1" applyFont="1" applyBorder="1"/>
    <xf numFmtId="2" fontId="14" fillId="3" borderId="4" xfId="0" applyNumberFormat="1" applyFont="1" applyFill="1" applyBorder="1"/>
    <xf numFmtId="2" fontId="5" fillId="0" borderId="5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J252"/>
  <sheetViews>
    <sheetView showGridLines="0" topLeftCell="A104" zoomScale="70" workbookViewId="0">
      <selection activeCell="A117" sqref="A117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.7109375" style="1" customWidth="1"/>
    <col min="6" max="6" width="16" style="1" customWidth="1"/>
    <col min="7" max="7" width="17" style="1" customWidth="1"/>
    <col min="8" max="8" width="12" style="1" customWidth="1"/>
    <col min="9" max="9" width="16.28515625" style="1" customWidth="1"/>
    <col min="10" max="10" width="9.28515625" style="1" bestFit="1" customWidth="1"/>
    <col min="11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334</v>
      </c>
    </row>
    <row r="6" spans="1:8">
      <c r="A6" s="1" t="s">
        <v>225</v>
      </c>
    </row>
    <row r="7" spans="1:8" ht="0.75" customHeight="1"/>
    <row r="8" spans="1:8" ht="20.25" customHeight="1">
      <c r="A8" s="170" t="s">
        <v>328</v>
      </c>
      <c r="B8" s="170"/>
      <c r="C8" s="170"/>
      <c r="D8" s="170"/>
      <c r="E8" s="170"/>
      <c r="F8" s="170"/>
      <c r="G8" s="170"/>
      <c r="H8" s="170"/>
    </row>
    <row r="9" spans="1:8" ht="19.5" customHeight="1">
      <c r="A9" s="171" t="s">
        <v>332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>
      <c r="B12" s="172"/>
      <c r="C12" s="172"/>
      <c r="D12" s="172"/>
      <c r="G12" s="1" t="s">
        <v>98</v>
      </c>
    </row>
    <row r="14" spans="1:8">
      <c r="F14" s="3" t="s">
        <v>99</v>
      </c>
      <c r="G14" s="4"/>
    </row>
    <row r="15" spans="1:8">
      <c r="F15" s="3" t="s">
        <v>100</v>
      </c>
      <c r="G15" s="4"/>
    </row>
    <row r="16" spans="1:8">
      <c r="A16" s="1" t="s">
        <v>87</v>
      </c>
      <c r="B16" s="5" t="s">
        <v>317</v>
      </c>
      <c r="C16" s="6"/>
      <c r="D16" s="5"/>
      <c r="E16" s="5"/>
      <c r="F16" s="3" t="s">
        <v>97</v>
      </c>
      <c r="G16" s="4"/>
    </row>
    <row r="17" spans="1:10">
      <c r="B17" s="7" t="s">
        <v>232</v>
      </c>
      <c r="C17" s="8"/>
      <c r="D17" s="7"/>
      <c r="E17" s="7"/>
      <c r="F17" s="3"/>
      <c r="G17" s="4"/>
    </row>
    <row r="18" spans="1:10">
      <c r="A18" s="1" t="s">
        <v>88</v>
      </c>
      <c r="B18" s="7"/>
      <c r="C18" s="8"/>
      <c r="D18" s="7"/>
      <c r="E18" s="7"/>
      <c r="F18" s="3" t="s">
        <v>95</v>
      </c>
      <c r="G18" s="4"/>
    </row>
    <row r="19" spans="1:10">
      <c r="B19" s="7"/>
      <c r="C19" s="8"/>
      <c r="D19" s="7"/>
      <c r="E19" s="7"/>
      <c r="F19" s="3"/>
      <c r="G19" s="4"/>
    </row>
    <row r="20" spans="1:10">
      <c r="A20" s="1" t="s">
        <v>89</v>
      </c>
      <c r="B20" s="52"/>
      <c r="C20" s="8" t="s">
        <v>264</v>
      </c>
      <c r="D20" s="7"/>
      <c r="E20" s="7"/>
      <c r="F20" s="3" t="s">
        <v>94</v>
      </c>
      <c r="G20" s="4"/>
    </row>
    <row r="21" spans="1:10">
      <c r="B21" s="7"/>
      <c r="C21" s="8"/>
      <c r="D21" s="7"/>
      <c r="E21" s="7"/>
      <c r="F21" s="3"/>
      <c r="G21" s="4"/>
    </row>
    <row r="22" spans="1:10">
      <c r="A22" s="1" t="s">
        <v>90</v>
      </c>
      <c r="B22" s="52" t="s">
        <v>230</v>
      </c>
      <c r="C22" s="8"/>
      <c r="D22" s="7"/>
      <c r="E22" s="7"/>
      <c r="F22" s="3" t="s">
        <v>93</v>
      </c>
      <c r="G22" s="4"/>
    </row>
    <row r="23" spans="1:10">
      <c r="B23" s="7"/>
      <c r="C23" s="8"/>
      <c r="D23" s="7"/>
      <c r="E23" s="7"/>
      <c r="F23" s="3"/>
      <c r="G23" s="4"/>
    </row>
    <row r="24" spans="1:10">
      <c r="A24" s="1" t="s">
        <v>91</v>
      </c>
      <c r="B24" s="7"/>
      <c r="C24" s="8" t="s">
        <v>243</v>
      </c>
      <c r="D24" s="7"/>
      <c r="E24" s="7"/>
      <c r="F24" s="3" t="s">
        <v>96</v>
      </c>
      <c r="G24" s="4"/>
    </row>
    <row r="25" spans="1:10">
      <c r="B25" s="7"/>
      <c r="C25" s="8"/>
      <c r="D25" s="7"/>
      <c r="E25" s="7"/>
      <c r="F25" s="3"/>
      <c r="G25" s="4"/>
    </row>
    <row r="26" spans="1:10">
      <c r="B26" s="27"/>
      <c r="C26" s="28"/>
      <c r="D26" s="60"/>
      <c r="E26" s="27"/>
      <c r="F26" s="3"/>
      <c r="G26" s="4"/>
    </row>
    <row r="27" spans="1:10" ht="0.75" customHeight="1">
      <c r="A27" s="16" t="s">
        <v>92</v>
      </c>
      <c r="D27" s="57"/>
      <c r="F27" s="27"/>
      <c r="G27" s="27"/>
      <c r="H27" s="27"/>
    </row>
    <row r="28" spans="1:10" s="10" customFormat="1" ht="85.5" customHeight="1">
      <c r="A28" s="31" t="s">
        <v>1</v>
      </c>
      <c r="B28" s="31" t="s">
        <v>3</v>
      </c>
      <c r="C28" s="32" t="s">
        <v>2</v>
      </c>
      <c r="D28" s="9" t="s">
        <v>209</v>
      </c>
      <c r="E28" s="9">
        <v>1</v>
      </c>
      <c r="F28" s="9">
        <v>2</v>
      </c>
      <c r="G28" s="9">
        <v>3</v>
      </c>
      <c r="H28" s="9">
        <v>4</v>
      </c>
    </row>
    <row r="29" spans="1:10" s="10" customFormat="1" hidden="1">
      <c r="A29" s="11">
        <v>1</v>
      </c>
      <c r="B29" s="11">
        <v>2</v>
      </c>
      <c r="C29" s="12">
        <v>3</v>
      </c>
      <c r="D29" s="11">
        <v>4</v>
      </c>
      <c r="E29" s="11">
        <v>5</v>
      </c>
      <c r="F29" s="11">
        <v>6</v>
      </c>
      <c r="G29" s="11">
        <v>7</v>
      </c>
      <c r="H29" s="11">
        <v>8</v>
      </c>
    </row>
    <row r="30" spans="1:10" hidden="1">
      <c r="A30" s="47" t="s">
        <v>210</v>
      </c>
      <c r="B30" s="48"/>
      <c r="C30" s="49" t="s">
        <v>211</v>
      </c>
      <c r="D30" s="132">
        <f>D31+D46</f>
        <v>-0.2</v>
      </c>
      <c r="E30" s="132">
        <f>E31+E46</f>
        <v>0</v>
      </c>
      <c r="F30" s="132">
        <f>F31+F46</f>
        <v>0</v>
      </c>
      <c r="G30" s="132">
        <f>G31+G46</f>
        <v>0</v>
      </c>
      <c r="H30" s="132">
        <f>H31+H46</f>
        <v>0</v>
      </c>
      <c r="I30" s="58"/>
      <c r="J30" s="58"/>
    </row>
    <row r="31" spans="1:10" hidden="1">
      <c r="A31" s="20" t="s">
        <v>173</v>
      </c>
      <c r="B31" s="34">
        <v>100</v>
      </c>
      <c r="C31" s="35" t="s">
        <v>176</v>
      </c>
      <c r="D31" s="54">
        <f>D32+D33+D34+D35+D36+D40+D41+D45-0.2</f>
        <v>-0.2</v>
      </c>
      <c r="E31" s="54">
        <f>E32+E33+E34+E35+E36+E40+E41+E45</f>
        <v>0</v>
      </c>
      <c r="F31" s="54">
        <f>F32+F33+F34+F35+F36+F40+F41+F45</f>
        <v>0</v>
      </c>
      <c r="G31" s="54">
        <f>G32+G33+G34+G35+G36+G40+G41+G45</f>
        <v>0</v>
      </c>
      <c r="H31" s="54">
        <f>H32+H33+H34+H35+H36+H40+H41+H45</f>
        <v>0</v>
      </c>
      <c r="I31" s="58"/>
      <c r="J31" s="58"/>
    </row>
    <row r="32" spans="1:10" ht="16.5" hidden="1" customHeight="1">
      <c r="A32" s="19" t="s">
        <v>148</v>
      </c>
      <c r="B32" s="36">
        <v>110</v>
      </c>
      <c r="C32" s="37" t="s">
        <v>177</v>
      </c>
      <c r="D32" s="53"/>
      <c r="E32" s="53"/>
      <c r="F32" s="53"/>
      <c r="G32" s="53"/>
      <c r="H32" s="53"/>
      <c r="I32" s="58"/>
      <c r="J32" s="58"/>
    </row>
    <row r="33" spans="1:10" hidden="1">
      <c r="A33" s="19" t="s">
        <v>149</v>
      </c>
      <c r="B33" s="36">
        <v>120</v>
      </c>
      <c r="C33" s="37" t="s">
        <v>178</v>
      </c>
      <c r="D33" s="53"/>
      <c r="E33" s="53"/>
      <c r="F33" s="53"/>
      <c r="G33" s="53"/>
      <c r="H33" s="53"/>
      <c r="I33" s="58"/>
      <c r="J33" s="58"/>
    </row>
    <row r="34" spans="1:10" ht="31.5" hidden="1">
      <c r="A34" s="19" t="s">
        <v>170</v>
      </c>
      <c r="B34" s="36">
        <v>130</v>
      </c>
      <c r="C34" s="37" t="s">
        <v>179</v>
      </c>
      <c r="D34" s="53"/>
      <c r="E34" s="53"/>
      <c r="F34" s="53"/>
      <c r="G34" s="53"/>
      <c r="H34" s="53"/>
      <c r="I34" s="58"/>
      <c r="J34" s="58"/>
    </row>
    <row r="35" spans="1:10" hidden="1">
      <c r="A35" s="19" t="s">
        <v>150</v>
      </c>
      <c r="B35" s="36">
        <v>140</v>
      </c>
      <c r="C35" s="37" t="s">
        <v>180</v>
      </c>
      <c r="D35" s="53"/>
      <c r="E35" s="53"/>
      <c r="F35" s="53"/>
      <c r="G35" s="53"/>
      <c r="H35" s="53"/>
      <c r="I35" s="58"/>
      <c r="J35" s="58"/>
    </row>
    <row r="36" spans="1:10" ht="15" hidden="1" customHeight="1">
      <c r="A36" s="19" t="s">
        <v>151</v>
      </c>
      <c r="B36" s="36">
        <v>150</v>
      </c>
      <c r="C36" s="37" t="s">
        <v>181</v>
      </c>
      <c r="D36" s="54">
        <f>D37+D38+D39</f>
        <v>0</v>
      </c>
      <c r="E36" s="54">
        <f>E37+E38+E39</f>
        <v>0</v>
      </c>
      <c r="F36" s="54">
        <f>F37+F38+F39</f>
        <v>0</v>
      </c>
      <c r="G36" s="54">
        <f>G37+G38+G39</f>
        <v>0</v>
      </c>
      <c r="H36" s="54">
        <f>H37+H38+H39</f>
        <v>0</v>
      </c>
      <c r="I36" s="58"/>
      <c r="J36" s="58"/>
    </row>
    <row r="37" spans="1:10" ht="30" hidden="1">
      <c r="A37" s="29" t="s">
        <v>171</v>
      </c>
      <c r="B37" s="36">
        <v>151</v>
      </c>
      <c r="C37" s="37">
        <v>15100</v>
      </c>
      <c r="D37" s="53"/>
      <c r="E37" s="53"/>
      <c r="F37" s="53"/>
      <c r="G37" s="53"/>
      <c r="H37" s="53"/>
      <c r="I37" s="58"/>
      <c r="J37" s="58"/>
    </row>
    <row r="38" spans="1:10" ht="30" hidden="1">
      <c r="A38" s="29" t="s">
        <v>172</v>
      </c>
      <c r="B38" s="36">
        <v>152</v>
      </c>
      <c r="C38" s="37">
        <v>15200</v>
      </c>
      <c r="D38" s="53"/>
      <c r="E38" s="53"/>
      <c r="F38" s="53"/>
      <c r="G38" s="53"/>
      <c r="H38" s="53"/>
      <c r="I38" s="58"/>
      <c r="J38" s="58"/>
    </row>
    <row r="39" spans="1:10" hidden="1">
      <c r="A39" s="29" t="s">
        <v>152</v>
      </c>
      <c r="B39" s="36">
        <v>153</v>
      </c>
      <c r="C39" s="37">
        <v>15300</v>
      </c>
      <c r="D39" s="53"/>
      <c r="E39" s="53"/>
      <c r="F39" s="53"/>
      <c r="G39" s="53"/>
      <c r="H39" s="53"/>
      <c r="I39" s="58"/>
      <c r="J39" s="58"/>
    </row>
    <row r="40" spans="1:10" ht="15.75" hidden="1" customHeight="1">
      <c r="A40" s="19" t="s">
        <v>153</v>
      </c>
      <c r="B40" s="36">
        <v>160</v>
      </c>
      <c r="C40" s="37" t="s">
        <v>182</v>
      </c>
      <c r="D40" s="53"/>
      <c r="E40" s="53"/>
      <c r="F40" s="53"/>
      <c r="G40" s="53"/>
      <c r="H40" s="53"/>
      <c r="I40" s="58"/>
      <c r="J40" s="58"/>
    </row>
    <row r="41" spans="1:10" hidden="1">
      <c r="A41" s="19" t="s">
        <v>154</v>
      </c>
      <c r="B41" s="36">
        <v>170</v>
      </c>
      <c r="C41" s="37" t="s">
        <v>183</v>
      </c>
      <c r="D41" s="130">
        <f>D42+D43+D44</f>
        <v>0</v>
      </c>
      <c r="E41" s="130">
        <f>E42+E43+E44</f>
        <v>0</v>
      </c>
      <c r="F41" s="130">
        <f>F42+F43+F44</f>
        <v>0</v>
      </c>
      <c r="G41" s="130">
        <f>G42+G43+G44</f>
        <v>0</v>
      </c>
      <c r="H41" s="130">
        <f>H42+H43+H44</f>
        <v>0</v>
      </c>
      <c r="I41" s="58"/>
      <c r="J41" s="58"/>
    </row>
    <row r="42" spans="1:10" hidden="1">
      <c r="A42" s="29" t="s">
        <v>155</v>
      </c>
      <c r="B42" s="36">
        <v>171</v>
      </c>
      <c r="C42" s="37" t="s">
        <v>184</v>
      </c>
      <c r="D42" s="131"/>
      <c r="E42" s="131"/>
      <c r="F42" s="131"/>
      <c r="G42" s="131"/>
      <c r="H42" s="131"/>
      <c r="I42" s="58"/>
      <c r="J42" s="58"/>
    </row>
    <row r="43" spans="1:10" hidden="1">
      <c r="A43" s="29" t="s">
        <v>156</v>
      </c>
      <c r="B43" s="36">
        <v>172</v>
      </c>
      <c r="C43" s="37" t="s">
        <v>185</v>
      </c>
      <c r="D43" s="131"/>
      <c r="E43" s="131"/>
      <c r="F43" s="131"/>
      <c r="G43" s="131"/>
      <c r="H43" s="131"/>
      <c r="I43" s="58"/>
      <c r="J43" s="58"/>
    </row>
    <row r="44" spans="1:10" ht="16.5" hidden="1" customHeight="1">
      <c r="A44" s="29" t="s">
        <v>157</v>
      </c>
      <c r="B44" s="36">
        <v>173</v>
      </c>
      <c r="C44" s="37" t="s">
        <v>186</v>
      </c>
      <c r="D44" s="131"/>
      <c r="E44" s="131"/>
      <c r="F44" s="131"/>
      <c r="G44" s="131"/>
      <c r="H44" s="131"/>
      <c r="I44" s="58"/>
      <c r="J44" s="58"/>
    </row>
    <row r="45" spans="1:10" hidden="1">
      <c r="A45" s="19" t="s">
        <v>158</v>
      </c>
      <c r="B45" s="36">
        <v>180</v>
      </c>
      <c r="C45" s="37" t="s">
        <v>187</v>
      </c>
      <c r="D45" s="131"/>
      <c r="E45" s="131"/>
      <c r="F45" s="131"/>
      <c r="G45" s="131"/>
      <c r="H45" s="131"/>
      <c r="I45" s="58"/>
      <c r="J45" s="58"/>
    </row>
    <row r="46" spans="1:10" hidden="1">
      <c r="A46" s="21" t="s">
        <v>159</v>
      </c>
      <c r="B46" s="22">
        <v>400</v>
      </c>
      <c r="C46" s="35" t="s">
        <v>190</v>
      </c>
      <c r="D46" s="130">
        <f>D47+D48+D49</f>
        <v>0</v>
      </c>
      <c r="E46" s="130">
        <f>E47+E48+E49</f>
        <v>0</v>
      </c>
      <c r="F46" s="130">
        <f>F47+F48+F49</f>
        <v>0</v>
      </c>
      <c r="G46" s="130">
        <f>G47+G48+G49</f>
        <v>0</v>
      </c>
      <c r="H46" s="130">
        <f>H47+H48+H49</f>
        <v>0</v>
      </c>
      <c r="I46" s="58"/>
      <c r="J46" s="58"/>
    </row>
    <row r="47" spans="1:10" hidden="1">
      <c r="A47" s="23" t="s">
        <v>160</v>
      </c>
      <c r="B47" s="17">
        <v>410</v>
      </c>
      <c r="C47" s="37" t="s">
        <v>191</v>
      </c>
      <c r="D47" s="131"/>
      <c r="E47" s="131"/>
      <c r="F47" s="131"/>
      <c r="G47" s="131"/>
      <c r="H47" s="131"/>
      <c r="I47" s="58"/>
      <c r="J47" s="58"/>
    </row>
    <row r="48" spans="1:10" hidden="1">
      <c r="A48" s="23" t="s">
        <v>161</v>
      </c>
      <c r="B48" s="17">
        <v>420</v>
      </c>
      <c r="C48" s="37" t="s">
        <v>192</v>
      </c>
      <c r="D48" s="131"/>
      <c r="E48" s="131"/>
      <c r="F48" s="131"/>
      <c r="G48" s="131"/>
      <c r="H48" s="131"/>
      <c r="I48" s="58"/>
      <c r="J48" s="58"/>
    </row>
    <row r="49" spans="1:10" hidden="1">
      <c r="A49" s="23" t="s">
        <v>163</v>
      </c>
      <c r="B49" s="17">
        <v>440</v>
      </c>
      <c r="C49" s="37" t="s">
        <v>194</v>
      </c>
      <c r="D49" s="131"/>
      <c r="E49" s="131"/>
      <c r="F49" s="131"/>
      <c r="G49" s="131"/>
      <c r="H49" s="131"/>
      <c r="I49" s="58"/>
      <c r="J49" s="58"/>
    </row>
    <row r="50" spans="1:10" hidden="1">
      <c r="A50" s="33"/>
      <c r="B50" s="25"/>
      <c r="C50" s="26"/>
      <c r="D50" s="131"/>
      <c r="E50" s="131"/>
      <c r="F50" s="131"/>
      <c r="G50" s="131"/>
      <c r="H50" s="131"/>
      <c r="I50" s="58"/>
      <c r="J50" s="58"/>
    </row>
    <row r="51" spans="1:10" s="13" customFormat="1">
      <c r="A51" s="44" t="s">
        <v>212</v>
      </c>
      <c r="B51" s="45"/>
      <c r="C51" s="46" t="s">
        <v>211</v>
      </c>
      <c r="D51" s="158">
        <f>глава18!D51+пред18!D51+аппарат18!D51+Алкоголь18!D51+воин18!D51+трансп!D51+СДК!D51</f>
        <v>1971.9570000000001</v>
      </c>
      <c r="E51" s="158">
        <f>глава18!E51+пред18!E51+аппарат18!E51+Алкоголь18!E51+воин18!E51+трансп!E51+СДК!E51</f>
        <v>550.53100000000006</v>
      </c>
      <c r="F51" s="158">
        <f>глава18!F51+пред18!F51+аппарат18!F51+Алкоголь18!F51+воин18!F51+трансп!F51+СДК!F51</f>
        <v>451.31319800000006</v>
      </c>
      <c r="G51" s="158">
        <f>глава18!G51+пред18!G51+аппарат18!G51+Алкоголь18!G51+воин18!G51+трансп!G51+СДК!G51</f>
        <v>475.16660400000001</v>
      </c>
      <c r="H51" s="158">
        <f>глава18!H51+пред18!H51+аппарат18!H51+Алкоголь18!H51+воин18!H51+трансп!H51+СДК!H51</f>
        <v>494.68619799999999</v>
      </c>
      <c r="I51" s="140"/>
      <c r="J51" s="56"/>
    </row>
    <row r="52" spans="1:10">
      <c r="A52" s="20" t="s">
        <v>174</v>
      </c>
      <c r="B52" s="34">
        <v>200</v>
      </c>
      <c r="C52" s="24" t="s">
        <v>175</v>
      </c>
      <c r="D52" s="158">
        <f>глава18!D52+пред18!D52+аппарат18!D52+Алкоголь18!D52+воин18!D52+трансп!D52+СДК!D52</f>
        <v>1816.3970000000002</v>
      </c>
      <c r="E52" s="158">
        <f>глава18!E52+пред18!E52+аппарат18!E52+Алкоголь18!E52+воин18!E52+трансп!E52+СДК!E52</f>
        <v>484.68099999999998</v>
      </c>
      <c r="F52" s="158">
        <f>глава18!F52+пред18!F52+аппарат18!F52+Алкоголь18!F52+воин18!F52+трансп!F52+СДК!F52</f>
        <v>434.44319800000005</v>
      </c>
      <c r="G52" s="158">
        <f>глава18!G52+пред18!G52+аппарат18!G52+Алкоголь18!G52+воин18!G52+трансп!G52+СДК!G52</f>
        <v>454.09660400000007</v>
      </c>
      <c r="H52" s="158">
        <f>глава18!H52+пред18!H52+аппарат18!H52+Алкоголь18!H52+воин18!H52+трансп!H52+СДК!H52</f>
        <v>442.87619799999999</v>
      </c>
      <c r="I52" s="61"/>
      <c r="J52" s="58"/>
    </row>
    <row r="53" spans="1:10">
      <c r="A53" s="23" t="s">
        <v>4</v>
      </c>
      <c r="B53" s="17">
        <v>211</v>
      </c>
      <c r="C53" s="18">
        <v>21100</v>
      </c>
      <c r="D53" s="158">
        <f>глава18!D53+пред18!D53+аппарат18!D53+Алкоголь18!D53+воин18!D53+трансп!D53+СДК!D53</f>
        <v>1088.8699999999999</v>
      </c>
      <c r="E53" s="158">
        <f>глава18!E53+пред18!E53+аппарат18!E53+Алкоголь18!E53+воин18!E53+трансп!E53+СДК!E53</f>
        <v>268.49</v>
      </c>
      <c r="F53" s="158">
        <f>глава18!F53+пред18!F53+аппарат18!F53+Алкоголь18!F53+воин18!F53+трансп!F53+СДК!F53</f>
        <v>267.72899999999998</v>
      </c>
      <c r="G53" s="158">
        <f>глава18!G53+пред18!G53+аппарат18!G53+Алкоголь18!G53+воин18!G53+трансп!G53+СДК!G53</f>
        <v>284.98200000000003</v>
      </c>
      <c r="H53" s="158">
        <f>глава18!H53+пред18!H53+аппарат18!H53+Алкоголь18!H53+воин18!H53+трансп!H53+СДК!H53</f>
        <v>267.66899999999998</v>
      </c>
      <c r="I53" s="58"/>
      <c r="J53" s="58"/>
    </row>
    <row r="54" spans="1:10">
      <c r="A54" s="29" t="s">
        <v>141</v>
      </c>
      <c r="B54" s="17"/>
      <c r="C54" s="18">
        <v>21101</v>
      </c>
      <c r="D54" s="158">
        <f>глава18!D54+пред18!D54+аппарат18!D54+Алкоголь18!D54+воин18!D54+трансп!D54+СДК!D54</f>
        <v>439.21999999999997</v>
      </c>
      <c r="E54" s="158">
        <f>глава18!E54+пред18!E54+аппарат18!E54+Алкоголь18!E54+воин18!E54+трансп!E54+СДК!E54</f>
        <v>109.82000000000001</v>
      </c>
      <c r="F54" s="158">
        <f>глава18!F54+пред18!F54+аппарат18!F54+Алкоголь18!F54+воин18!F54+трансп!F54+СДК!F54</f>
        <v>109.82000000000001</v>
      </c>
      <c r="G54" s="158">
        <f>глава18!G54+пред18!G54+аппарат18!G54+Алкоголь18!G54+воин18!G54+трансп!G54+СДК!G54</f>
        <v>109.82000000000001</v>
      </c>
      <c r="H54" s="158">
        <f>глава18!H54+пред18!H54+аппарат18!H54+Алкоголь18!H54+воин18!H54+трансп!H54+СДК!H54</f>
        <v>109.75999999999999</v>
      </c>
      <c r="I54" s="61"/>
      <c r="J54" s="61"/>
    </row>
    <row r="55" spans="1:10" ht="13.5" customHeight="1">
      <c r="A55" s="29" t="s">
        <v>145</v>
      </c>
      <c r="B55" s="17"/>
      <c r="C55" s="18" t="s">
        <v>147</v>
      </c>
      <c r="D55" s="158">
        <f>глава18!D55+пред18!D55+аппарат18!D55+Алкоголь18!D55+воин18!D55+трансп!D55+СДК!D55</f>
        <v>649.65</v>
      </c>
      <c r="E55" s="158">
        <f>глава18!E55+пред18!E55+аппарат18!E55+Алкоголь18!E55+воин18!E55+трансп!E55+СДК!E55</f>
        <v>158.67000000000002</v>
      </c>
      <c r="F55" s="158">
        <f>глава18!F55+пред18!F55+аппарат18!F55+Алкоголь18!F55+воин18!F55+трансп!F55+СДК!F55</f>
        <v>157.90899999999999</v>
      </c>
      <c r="G55" s="158">
        <f>глава18!G55+пред18!G55+аппарат18!G55+Алкоголь18!G55+воин18!G55+трансп!G55+СДК!G55</f>
        <v>175.16199999999998</v>
      </c>
      <c r="H55" s="158">
        <f>глава18!H55+пред18!H55+аппарат18!H55+Алкоголь18!H55+воин18!H55+трансп!H55+СДК!H55</f>
        <v>157.90899999999999</v>
      </c>
      <c r="I55" s="61"/>
      <c r="J55" s="61"/>
    </row>
    <row r="56" spans="1:10" ht="12.75" hidden="1" customHeight="1">
      <c r="A56" s="29" t="s">
        <v>146</v>
      </c>
      <c r="B56" s="17"/>
      <c r="C56" s="18" t="s">
        <v>143</v>
      </c>
      <c r="D56" s="158">
        <f>глава18!D56+пред18!D56+аппарат18!D56+Алкоголь18!D56+воин18!D56+трансп!D56+СДК!D56</f>
        <v>0</v>
      </c>
      <c r="E56" s="158">
        <f>глава18!E56+пред18!E56+аппарат18!E56+Алкоголь18!E56+воин18!E56+трансп!E56+СДК!E56</f>
        <v>0</v>
      </c>
      <c r="F56" s="158">
        <f>глава18!F56+пред18!F56+аппарат18!F56+Алкоголь18!F56+воин18!F56+трансп!F56+СДК!F56</f>
        <v>0</v>
      </c>
      <c r="G56" s="158">
        <f>глава18!G56+пред18!G56+аппарат18!G56+Алкоголь18!G56+воин18!G56+трансп!G56+СДК!G56</f>
        <v>0</v>
      </c>
      <c r="H56" s="158">
        <f>глава18!H56+пред18!H56+аппарат18!H56+Алкоголь18!H56+воин18!H56+трансп!H56+СДК!H56</f>
        <v>0</v>
      </c>
      <c r="I56" s="58"/>
      <c r="J56" s="61"/>
    </row>
    <row r="57" spans="1:10" hidden="1">
      <c r="A57" s="29" t="s">
        <v>142</v>
      </c>
      <c r="B57" s="17"/>
      <c r="C57" s="18" t="s">
        <v>144</v>
      </c>
      <c r="D57" s="158">
        <f>глава18!D57+пред18!D57+аппарат18!D57+Алкоголь18!D57+воин18!D57+трансп!D57+СДК!D57</f>
        <v>0</v>
      </c>
      <c r="E57" s="158">
        <f>глава18!E57+пред18!E57+аппарат18!E57+Алкоголь18!E57+воин18!E57+трансп!E57+СДК!E57</f>
        <v>0</v>
      </c>
      <c r="F57" s="158">
        <f>глава18!F57+пред18!F57+аппарат18!F57+Алкоголь18!F57+воин18!F57+трансп!F57+СДК!F57</f>
        <v>0</v>
      </c>
      <c r="G57" s="158">
        <f>глава18!G57+пред18!G57+аппарат18!G57+Алкоголь18!G57+воин18!G57+трансп!G57+СДК!G57</f>
        <v>0</v>
      </c>
      <c r="H57" s="158">
        <f>глава18!H57+пред18!H57+аппарат18!H57+Алкоголь18!H57+воин18!H57+трансп!H57+СДК!H57</f>
        <v>0</v>
      </c>
      <c r="I57" s="58"/>
      <c r="J57" s="61"/>
    </row>
    <row r="58" spans="1:10" s="14" customFormat="1" hidden="1">
      <c r="A58" s="23" t="s">
        <v>5</v>
      </c>
      <c r="B58" s="17">
        <v>212</v>
      </c>
      <c r="C58" s="18">
        <v>21200</v>
      </c>
      <c r="D58" s="158">
        <f>глава18!D58+пред18!D58+аппарат18!D58+Алкоголь18!D58+воин18!D58+трансп!D58+СДК!D58</f>
        <v>0</v>
      </c>
      <c r="E58" s="158">
        <f>глава18!E58+пред18!E58+аппарат18!E58+Алкоголь18!E58+воин18!E58+трансп!E58+СДК!E58</f>
        <v>0</v>
      </c>
      <c r="F58" s="158">
        <f>глава18!F58+пред18!F58+аппарат18!F58+Алкоголь18!F58+воин18!F58+трансп!F58+СДК!F58</f>
        <v>0</v>
      </c>
      <c r="G58" s="158">
        <f>глава18!G58+пред18!G58+аппарат18!G58+Алкоголь18!G58+воин18!G58+трансп!G58+СДК!G58</f>
        <v>0</v>
      </c>
      <c r="H58" s="158">
        <f>глава18!H58+пред18!H58+аппарат18!H58+Алкоголь18!H58+воин18!H58+трансп!H58+СДК!H58</f>
        <v>0</v>
      </c>
      <c r="I58" s="163"/>
      <c r="J58" s="59"/>
    </row>
    <row r="59" spans="1:10" hidden="1">
      <c r="A59" s="29" t="s">
        <v>6</v>
      </c>
      <c r="B59" s="17"/>
      <c r="C59" s="18">
        <v>21201</v>
      </c>
      <c r="D59" s="158">
        <f>глава18!D59+пред18!D59+аппарат18!D59+Алкоголь18!D59+воин18!D59+трансп!D59+СДК!D59</f>
        <v>0</v>
      </c>
      <c r="E59" s="158">
        <f>глава18!E59+пред18!E59+аппарат18!E59+Алкоголь18!E59+воин18!E59+трансп!E59+СДК!E59</f>
        <v>0</v>
      </c>
      <c r="F59" s="158">
        <f>глава18!F59+пред18!F59+аппарат18!F59+Алкоголь18!F59+воин18!F59+трансп!F59+СДК!F59</f>
        <v>0</v>
      </c>
      <c r="G59" s="158">
        <f>глава18!G59+пред18!G59+аппарат18!G59+Алкоголь18!G59+воин18!G59+трансп!G59+СДК!G59</f>
        <v>0</v>
      </c>
      <c r="H59" s="158">
        <f>глава18!H59+пред18!H59+аппарат18!H59+Алкоголь18!H59+воин18!H59+трансп!H59+СДК!H59</f>
        <v>0</v>
      </c>
      <c r="I59" s="61"/>
      <c r="J59" s="58"/>
    </row>
    <row r="60" spans="1:10" ht="15" hidden="1" customHeight="1">
      <c r="A60" s="29" t="s">
        <v>7</v>
      </c>
      <c r="B60" s="17"/>
      <c r="C60" s="18">
        <v>21202</v>
      </c>
      <c r="D60" s="158">
        <f>глава18!D60+пред18!D60+аппарат18!D60+Алкоголь18!D60+воин18!D60+трансп!D60+СДК!D60</f>
        <v>0</v>
      </c>
      <c r="E60" s="158">
        <f>глава18!E60+пред18!E60+аппарат18!E60+Алкоголь18!E60+воин18!E60+трансп!E60+СДК!E60</f>
        <v>0</v>
      </c>
      <c r="F60" s="158">
        <f>глава18!F60+пред18!F60+аппарат18!F60+Алкоголь18!F60+воин18!F60+трансп!F60+СДК!F60</f>
        <v>0</v>
      </c>
      <c r="G60" s="158">
        <f>глава18!G60+пред18!G60+аппарат18!G60+Алкоголь18!G60+воин18!G60+трансп!G60+СДК!G60</f>
        <v>0</v>
      </c>
      <c r="H60" s="158">
        <f>глава18!H60+пред18!H60+аппарат18!H60+Алкоголь18!H60+воин18!H60+трансп!H60+СДК!H60</f>
        <v>0</v>
      </c>
      <c r="I60" s="58"/>
      <c r="J60" s="58"/>
    </row>
    <row r="61" spans="1:10" hidden="1">
      <c r="A61" s="29" t="s">
        <v>8</v>
      </c>
      <c r="B61" s="17"/>
      <c r="C61" s="18">
        <v>21203</v>
      </c>
      <c r="D61" s="158">
        <f>глава18!D61+пред18!D61+аппарат18!D61+Алкоголь18!D61+воин18!D61+трансп!D61+СДК!D61</f>
        <v>0</v>
      </c>
      <c r="E61" s="158">
        <f>глава18!E61+пред18!E61+аппарат18!E61+Алкоголь18!E61+воин18!E61+трансп!E61+СДК!E61</f>
        <v>0</v>
      </c>
      <c r="F61" s="158">
        <f>глава18!F61+пред18!F61+аппарат18!F61+Алкоголь18!F61+воин18!F61+трансп!F61+СДК!F61</f>
        <v>0</v>
      </c>
      <c r="G61" s="158">
        <f>глава18!G61+пред18!G61+аппарат18!G61+Алкоголь18!G61+воин18!G61+трансп!G61+СДК!G61</f>
        <v>0</v>
      </c>
      <c r="H61" s="158">
        <f>глава18!H61+пред18!H61+аппарат18!H61+Алкоголь18!H61+воин18!H61+трансп!H61+СДК!H61</f>
        <v>0</v>
      </c>
      <c r="I61" s="58"/>
      <c r="J61" s="58"/>
    </row>
    <row r="62" spans="1:10" hidden="1">
      <c r="A62" s="29" t="s">
        <v>9</v>
      </c>
      <c r="B62" s="17"/>
      <c r="C62" s="18" t="s">
        <v>119</v>
      </c>
      <c r="D62" s="158">
        <f>глава18!D62+пред18!D62+аппарат18!D62+Алкоголь18!D62+воин18!D62+трансп!D62+СДК!D62</f>
        <v>0</v>
      </c>
      <c r="E62" s="158">
        <f>глава18!E62+пред18!E62+аппарат18!E62+Алкоголь18!E62+воин18!E62+трансп!E62+СДК!E62</f>
        <v>0</v>
      </c>
      <c r="F62" s="158">
        <f>глава18!F62+пред18!F62+аппарат18!F62+Алкоголь18!F62+воин18!F62+трансп!F62+СДК!F62</f>
        <v>0</v>
      </c>
      <c r="G62" s="158">
        <f>глава18!G62+пред18!G62+аппарат18!G62+Алкоголь18!G62+воин18!G62+трансп!G62+СДК!G62</f>
        <v>0</v>
      </c>
      <c r="H62" s="158">
        <f>глава18!H62+пред18!H62+аппарат18!H62+Алкоголь18!H62+воин18!H62+трансп!H62+СДК!H62</f>
        <v>0</v>
      </c>
      <c r="I62" s="58"/>
      <c r="J62" s="58"/>
    </row>
    <row r="63" spans="1:10" hidden="1">
      <c r="A63" s="23" t="s">
        <v>10</v>
      </c>
      <c r="B63" s="17">
        <v>213</v>
      </c>
      <c r="C63" s="18">
        <v>21300</v>
      </c>
      <c r="D63" s="158">
        <f>глава18!D63+пред18!D63+аппарат18!D63+Алкоголь18!D63+воин18!D63+трансп!D63+СДК!D63</f>
        <v>333.21400000000006</v>
      </c>
      <c r="E63" s="158">
        <f>глава18!E63+пред18!E63+аппарат18!E63+Алкоголь18!E63+воин18!E63+трансп!E63+СДК!E63</f>
        <v>82.150999999999996</v>
      </c>
      <c r="F63" s="158">
        <f>глава18!F63+пред18!F63+аппарат18!F63+Алкоголь18!F63+воин18!F63+трансп!F63+СДК!F63</f>
        <v>82.034198000000004</v>
      </c>
      <c r="G63" s="158">
        <f>глава18!G63+пред18!G63+аппарат18!G63+Алкоголь18!G63+воин18!G63+трансп!G63+СДК!G63</f>
        <v>87.124604000000005</v>
      </c>
      <c r="H63" s="158">
        <f>глава18!H63+пред18!H63+аппарат18!H63+Алкоголь18!H63+воин18!H63+трансп!H63+СДК!H63</f>
        <v>81.904197999999994</v>
      </c>
      <c r="I63" s="58"/>
      <c r="J63" s="58"/>
    </row>
    <row r="64" spans="1:10">
      <c r="A64" s="21" t="s">
        <v>11</v>
      </c>
      <c r="B64" s="22">
        <v>220</v>
      </c>
      <c r="C64" s="24">
        <v>22000</v>
      </c>
      <c r="D64" s="158">
        <f>глава18!D64+пред18!D64+аппарат18!D64+Алкоголь18!D64+воин18!D64+трансп!D64+СДК!D64</f>
        <v>242.42999999999998</v>
      </c>
      <c r="E64" s="158">
        <f>глава18!E64+пред18!E64+аппарат18!E64+Алкоголь18!E64+воин18!E64+трансп!E64+СДК!E64</f>
        <v>94.36999999999999</v>
      </c>
      <c r="F64" s="158">
        <f>глава18!F64+пред18!F64+аппарат18!F64+Алкоголь18!F64+воин18!F64+трансп!F64+СДК!F64</f>
        <v>48.019999999999996</v>
      </c>
      <c r="G64" s="158">
        <f>глава18!G64+пред18!G64+аппарат18!G64+Алкоголь18!G64+воин18!G64+трансп!G64+СДК!G64</f>
        <v>45.819999999999993</v>
      </c>
      <c r="H64" s="158">
        <f>глава18!H64+пред18!H64+аппарат18!H64+Алкоголь18!H64+воин18!H64+трансп!H64+СДК!H64</f>
        <v>53.919999999999995</v>
      </c>
      <c r="I64" s="58"/>
      <c r="J64" s="58"/>
    </row>
    <row r="65" spans="1:10" ht="14.25" customHeight="1">
      <c r="A65" s="23" t="s">
        <v>12</v>
      </c>
      <c r="B65" s="17">
        <v>221</v>
      </c>
      <c r="C65" s="18">
        <v>22100</v>
      </c>
      <c r="D65" s="158">
        <f>глава18!D65+пред18!D65+аппарат18!D65+Алкоголь18!D65+воин18!D65+трансп!D65+СДК!D65</f>
        <v>10.45</v>
      </c>
      <c r="E65" s="158">
        <f>глава18!E65+пред18!E65+аппарат18!E65+Алкоголь18!E65+воин18!E65+трансп!E65+СДК!E65</f>
        <v>2.65</v>
      </c>
      <c r="F65" s="158">
        <f>глава18!F65+пред18!F65+аппарат18!F65+Алкоголь18!F65+воин18!F65+трансп!F65+СДК!F65</f>
        <v>2.6</v>
      </c>
      <c r="G65" s="158">
        <f>глава18!G65+пред18!G65+аппарат18!G65+Алкоголь18!G65+воин18!G65+трансп!G65+СДК!G65</f>
        <v>2.6</v>
      </c>
      <c r="H65" s="158">
        <f>глава18!H65+пред18!H65+аппарат18!H65+Алкоголь18!H65+воин18!H65+трансп!H65+СДК!H65</f>
        <v>2.6</v>
      </c>
      <c r="I65" s="58"/>
      <c r="J65" s="58"/>
    </row>
    <row r="66" spans="1:10" ht="30" hidden="1">
      <c r="A66" s="29" t="s">
        <v>13</v>
      </c>
      <c r="B66" s="17"/>
      <c r="C66" s="18">
        <v>22101</v>
      </c>
      <c r="D66" s="158">
        <f>глава18!D66+пред18!D66+аппарат18!D66+Алкоголь18!D66+воин18!D66+трансп!D66+СДК!D66</f>
        <v>0</v>
      </c>
      <c r="E66" s="158">
        <f>глава18!E66+пред18!E66+аппарат18!E66+Алкоголь18!E66+воин18!E66+трансп!E66+СДК!E66</f>
        <v>0</v>
      </c>
      <c r="F66" s="158">
        <f>глава18!F66+пред18!F66+аппарат18!F66+Алкоголь18!F66+воин18!F66+трансп!F66+СДК!F66</f>
        <v>0</v>
      </c>
      <c r="G66" s="158">
        <f>глава18!G66+пред18!G66+аппарат18!G66+Алкоголь18!G66+воин18!G66+трансп!G66+СДК!G66</f>
        <v>0</v>
      </c>
      <c r="H66" s="158">
        <f>глава18!H66+пред18!H66+аппарат18!H66+Алкоголь18!H66+воин18!H66+трансп!H66+СДК!H66</f>
        <v>0</v>
      </c>
      <c r="I66" s="58"/>
      <c r="J66" s="58"/>
    </row>
    <row r="67" spans="1:10" hidden="1">
      <c r="A67" s="29" t="s">
        <v>14</v>
      </c>
      <c r="B67" s="17"/>
      <c r="C67" s="18">
        <v>22102</v>
      </c>
      <c r="D67" s="158">
        <f>глава18!D67+пред18!D67+аппарат18!D67+Алкоголь18!D67+воин18!D67+трансп!D67+СДК!D67</f>
        <v>0</v>
      </c>
      <c r="E67" s="158">
        <f>глава18!E67+пред18!E67+аппарат18!E67+Алкоголь18!E67+воин18!E67+трансп!E67+СДК!E67</f>
        <v>0</v>
      </c>
      <c r="F67" s="158">
        <f>глава18!F67+пред18!F67+аппарат18!F67+Алкоголь18!F67+воин18!F67+трансп!F67+СДК!F67</f>
        <v>0</v>
      </c>
      <c r="G67" s="158">
        <f>глава18!G67+пред18!G67+аппарат18!G67+Алкоголь18!G67+воин18!G67+трансп!G67+СДК!G67</f>
        <v>0</v>
      </c>
      <c r="H67" s="158">
        <f>глава18!H67+пред18!H67+аппарат18!H67+Алкоголь18!H67+воин18!H67+трансп!H67+СДК!H67</f>
        <v>0</v>
      </c>
      <c r="I67" s="58"/>
      <c r="J67" s="58"/>
    </row>
    <row r="68" spans="1:10" ht="30" hidden="1">
      <c r="A68" s="29" t="s">
        <v>15</v>
      </c>
      <c r="B68" s="17"/>
      <c r="C68" s="18">
        <v>22103</v>
      </c>
      <c r="D68" s="158">
        <f>глава18!D68+пред18!D68+аппарат18!D68+Алкоголь18!D68+воин18!D68+трансп!D68+СДК!D68</f>
        <v>10.45</v>
      </c>
      <c r="E68" s="158">
        <f>глава18!E68+пред18!E68+аппарат18!E68+Алкоголь18!E68+воин18!E68+трансп!E68+СДК!E68</f>
        <v>2.65</v>
      </c>
      <c r="F68" s="158">
        <f>глава18!F68+пред18!F68+аппарат18!F68+Алкоголь18!F68+воин18!F68+трансп!F68+СДК!F68</f>
        <v>2.6</v>
      </c>
      <c r="G68" s="158">
        <f>глава18!G68+пред18!G68+аппарат18!G68+Алкоголь18!G68+воин18!G68+трансп!G68+СДК!G68</f>
        <v>2.6</v>
      </c>
      <c r="H68" s="158">
        <f>глава18!H68+пред18!H68+аппарат18!H68+Алкоголь18!H68+воин18!H68+трансп!H68+СДК!H68</f>
        <v>2.6</v>
      </c>
      <c r="I68" s="58"/>
      <c r="J68" s="58"/>
    </row>
    <row r="69" spans="1:10" hidden="1">
      <c r="A69" s="29" t="s">
        <v>16</v>
      </c>
      <c r="B69" s="17"/>
      <c r="C69" s="18" t="s">
        <v>120</v>
      </c>
      <c r="D69" s="158">
        <f>глава18!D69+пред18!D69+аппарат18!D69+Алкоголь18!D69+воин18!D69+трансп!D69+СДК!D69</f>
        <v>0</v>
      </c>
      <c r="E69" s="158">
        <f>глава18!E69+пред18!E69+аппарат18!E69+Алкоголь18!E69+воин18!E69+трансп!E69+СДК!E69</f>
        <v>0</v>
      </c>
      <c r="F69" s="158">
        <f>глава18!F69+пред18!F69+аппарат18!F69+Алкоголь18!F69+воин18!F69+трансп!F69+СДК!F69</f>
        <v>0</v>
      </c>
      <c r="G69" s="158">
        <f>глава18!G69+пред18!G69+аппарат18!G69+Алкоголь18!G69+воин18!G69+трансп!G69+СДК!G69</f>
        <v>0</v>
      </c>
      <c r="H69" s="158">
        <f>глава18!H69+пред18!H69+аппарат18!H69+Алкоголь18!H69+воин18!H69+трансп!H69+СДК!H69</f>
        <v>0</v>
      </c>
      <c r="I69" s="58"/>
      <c r="J69" s="58"/>
    </row>
    <row r="70" spans="1:10" ht="13.5" customHeight="1">
      <c r="A70" s="23" t="s">
        <v>17</v>
      </c>
      <c r="B70" s="17">
        <v>222</v>
      </c>
      <c r="C70" s="18">
        <v>22200</v>
      </c>
      <c r="D70" s="158">
        <f>глава18!D70+пред18!D70+аппарат18!D70+Алкоголь18!D70+воин18!D70+трансп!D70+СДК!D70</f>
        <v>16.87</v>
      </c>
      <c r="E70" s="158">
        <f>глава18!E70+пред18!E70+аппарат18!E70+Алкоголь18!E70+воин18!E70+трансп!E70+СДК!E70</f>
        <v>6.5699999999999994</v>
      </c>
      <c r="F70" s="158">
        <f>глава18!F70+пред18!F70+аппарат18!F70+Алкоголь18!F70+воин18!F70+трансп!F70+СДК!F70</f>
        <v>0.3</v>
      </c>
      <c r="G70" s="158">
        <f>глава18!G70+пред18!G70+аппарат18!G70+Алкоголь18!G70+воин18!G70+трансп!G70+СДК!G70</f>
        <v>0.3</v>
      </c>
      <c r="H70" s="158">
        <f>глава18!H70+пред18!H70+аппарат18!H70+Алкоголь18!H70+воин18!H70+трансп!H70+СДК!H70</f>
        <v>9.7000000000000011</v>
      </c>
      <c r="I70" s="58"/>
      <c r="J70" s="58"/>
    </row>
    <row r="71" spans="1:10" hidden="1">
      <c r="A71" s="29" t="s">
        <v>18</v>
      </c>
      <c r="B71" s="17"/>
      <c r="C71" s="18">
        <v>22201</v>
      </c>
      <c r="D71" s="158">
        <f>глава18!D71+пред18!D71+аппарат18!D71+Алкоголь18!D71+воин18!D71+трансп!D71+СДК!D71</f>
        <v>15.67</v>
      </c>
      <c r="E71" s="158">
        <f>глава18!E71+пред18!E71+аппарат18!E71+Алкоголь18!E71+воин18!E71+трансп!E71+СДК!E71</f>
        <v>6.27</v>
      </c>
      <c r="F71" s="158">
        <f>глава18!F71+пред18!F71+аппарат18!F71+Алкоголь18!F71+воин18!F71+трансп!F71+СДК!F71</f>
        <v>0</v>
      </c>
      <c r="G71" s="158">
        <f>глава18!G71+пред18!G71+аппарат18!G71+Алкоголь18!G71+воин18!G71+трансп!G71+СДК!G71</f>
        <v>0</v>
      </c>
      <c r="H71" s="158">
        <f>глава18!H71+пред18!H71+аппарат18!H71+Алкоголь18!H71+воин18!H71+трансп!H71+СДК!H71</f>
        <v>9.4</v>
      </c>
      <c r="I71" s="58"/>
      <c r="J71" s="58"/>
    </row>
    <row r="72" spans="1:10" hidden="1">
      <c r="A72" s="29" t="s">
        <v>19</v>
      </c>
      <c r="B72" s="17"/>
      <c r="C72" s="18">
        <v>22202</v>
      </c>
      <c r="D72" s="158">
        <f>глава18!D72+пред18!D72+аппарат18!D72+Алкоголь18!D72+воин18!D72+трансп!D72+СДК!D72</f>
        <v>1.2</v>
      </c>
      <c r="E72" s="158">
        <f>глава18!E72+пред18!E72+аппарат18!E72+Алкоголь18!E72+воин18!E72+трансп!E72+СДК!E72</f>
        <v>0.3</v>
      </c>
      <c r="F72" s="158">
        <f>глава18!F72+пред18!F72+аппарат18!F72+Алкоголь18!F72+воин18!F72+трансп!F72+СДК!F72</f>
        <v>0.3</v>
      </c>
      <c r="G72" s="158">
        <f>глава18!G72+пред18!G72+аппарат18!G72+Алкоголь18!G72+воин18!G72+трансп!G72+СДК!G72</f>
        <v>0.3</v>
      </c>
      <c r="H72" s="158">
        <f>глава18!H72+пред18!H72+аппарат18!H72+Алкоголь18!H72+воин18!H72+трансп!H72+СДК!H72</f>
        <v>0.3</v>
      </c>
      <c r="I72" s="58"/>
      <c r="J72" s="58"/>
    </row>
    <row r="73" spans="1:10" ht="30" hidden="1">
      <c r="A73" s="29" t="s">
        <v>20</v>
      </c>
      <c r="B73" s="17"/>
      <c r="C73" s="18">
        <v>22203</v>
      </c>
      <c r="D73" s="158">
        <f>глава18!D73+пред18!D73+аппарат18!D73+Алкоголь18!D73+воин18!D73+трансп!D73+СДК!D73</f>
        <v>0</v>
      </c>
      <c r="E73" s="158">
        <f>глава18!E73+пред18!E73+аппарат18!E73+Алкоголь18!E73+воин18!E73+трансп!E73+СДК!E73</f>
        <v>0</v>
      </c>
      <c r="F73" s="158">
        <f>глава18!F73+пред18!F73+аппарат18!F73+Алкоголь18!F73+воин18!F73+трансп!F73+СДК!F73</f>
        <v>0</v>
      </c>
      <c r="G73" s="158">
        <f>глава18!G73+пред18!G73+аппарат18!G73+Алкоголь18!G73+воин18!G73+трансп!G73+СДК!G73</f>
        <v>0</v>
      </c>
      <c r="H73" s="158">
        <f>глава18!H73+пред18!H73+аппарат18!H73+Алкоголь18!H73+воин18!H73+трансп!H73+СДК!H73</f>
        <v>0</v>
      </c>
      <c r="I73" s="58"/>
      <c r="J73" s="58"/>
    </row>
    <row r="74" spans="1:10" hidden="1">
      <c r="A74" s="29" t="s">
        <v>21</v>
      </c>
      <c r="B74" s="17"/>
      <c r="C74" s="18" t="s">
        <v>121</v>
      </c>
      <c r="D74" s="158">
        <f>глава18!D74+пред18!D74+аппарат18!D74+Алкоголь18!D74+воин18!D74+трансп!D74+СДК!D74</f>
        <v>0</v>
      </c>
      <c r="E74" s="158">
        <f>глава18!E74+пред18!E74+аппарат18!E74+Алкоголь18!E74+воин18!E74+трансп!E74+СДК!E74</f>
        <v>0</v>
      </c>
      <c r="F74" s="158">
        <f>глава18!F74+пред18!F74+аппарат18!F74+Алкоголь18!F74+воин18!F74+трансп!F74+СДК!F74</f>
        <v>0</v>
      </c>
      <c r="G74" s="158">
        <f>глава18!G74+пред18!G74+аппарат18!G74+Алкоголь18!G74+воин18!G74+трансп!G74+СДК!G74</f>
        <v>0</v>
      </c>
      <c r="H74" s="158">
        <f>глава18!H74+пред18!H74+аппарат18!H74+Алкоголь18!H74+воин18!H74+трансп!H74+СДК!H74</f>
        <v>0</v>
      </c>
      <c r="I74" s="58"/>
      <c r="J74" s="58"/>
    </row>
    <row r="75" spans="1:10" ht="15" customHeight="1">
      <c r="A75" s="23" t="s">
        <v>22</v>
      </c>
      <c r="B75" s="17">
        <v>223</v>
      </c>
      <c r="C75" s="18">
        <v>22300</v>
      </c>
      <c r="D75" s="158">
        <f>глава18!D75+пред18!D75+аппарат18!D75+Алкоголь18!D75+воин18!D75+трансп!D75+СДК!D75</f>
        <v>35.629999999999995</v>
      </c>
      <c r="E75" s="158">
        <f>глава18!E75+пред18!E75+аппарат18!E75+Алкоголь18!E75+воин18!E75+трансп!E75+СДК!E75</f>
        <v>8.93</v>
      </c>
      <c r="F75" s="158">
        <f>глава18!F75+пред18!F75+аппарат18!F75+Алкоголь18!F75+воин18!F75+трансп!F75+СДК!F75</f>
        <v>8.9</v>
      </c>
      <c r="G75" s="158">
        <f>глава18!G75+пред18!G75+аппарат18!G75+Алкоголь18!G75+воин18!G75+трансп!G75+СДК!G75</f>
        <v>8.9</v>
      </c>
      <c r="H75" s="158">
        <f>глава18!H75+пред18!H75+аппарат18!H75+Алкоголь18!H75+воин18!H75+трансп!H75+СДК!H75</f>
        <v>8.9</v>
      </c>
      <c r="I75" s="58"/>
      <c r="J75" s="58"/>
    </row>
    <row r="76" spans="1:10" hidden="1">
      <c r="A76" s="29" t="s">
        <v>23</v>
      </c>
      <c r="B76" s="17"/>
      <c r="C76" s="18">
        <v>22301</v>
      </c>
      <c r="D76" s="158">
        <f>глава18!D76+пред18!D76+аппарат18!D76+Алкоголь18!D76+воин18!D76+трансп!D76+СДК!D76</f>
        <v>0</v>
      </c>
      <c r="E76" s="158">
        <f>глава18!E76+пред18!E76+аппарат18!E76+Алкоголь18!E76+воин18!E76+трансп!E76+СДК!E76</f>
        <v>0</v>
      </c>
      <c r="F76" s="158">
        <f>глава18!F76+пред18!F76+аппарат18!F76+Алкоголь18!F76+воин18!F76+трансп!F76+СДК!F76</f>
        <v>0</v>
      </c>
      <c r="G76" s="158">
        <f>глава18!G76+пред18!G76+аппарат18!G76+Алкоголь18!G76+воин18!G76+трансп!G76+СДК!G76</f>
        <v>0</v>
      </c>
      <c r="H76" s="158">
        <f>глава18!H76+пред18!H76+аппарат18!H76+Алкоголь18!H76+воин18!H76+трансп!H76+СДК!H76</f>
        <v>0</v>
      </c>
      <c r="I76" s="58"/>
      <c r="J76" s="58"/>
    </row>
    <row r="77" spans="1:10" hidden="1">
      <c r="A77" s="29" t="s">
        <v>24</v>
      </c>
      <c r="B77" s="17"/>
      <c r="C77" s="18">
        <v>22302</v>
      </c>
      <c r="D77" s="158">
        <f>глава18!D77+пред18!D77+аппарат18!D77+Алкоголь18!D77+воин18!D77+трансп!D77+СДК!D77</f>
        <v>0</v>
      </c>
      <c r="E77" s="158">
        <f>глава18!E77+пред18!E77+аппарат18!E77+Алкоголь18!E77+воин18!E77+трансп!E77+СДК!E77</f>
        <v>0</v>
      </c>
      <c r="F77" s="158">
        <f>глава18!F77+пред18!F77+аппарат18!F77+Алкоголь18!F77+воин18!F77+трансп!F77+СДК!F77</f>
        <v>0</v>
      </c>
      <c r="G77" s="158">
        <f>глава18!G77+пред18!G77+аппарат18!G77+Алкоголь18!G77+воин18!G77+трансп!G77+СДК!G77</f>
        <v>0</v>
      </c>
      <c r="H77" s="158">
        <f>глава18!H77+пред18!H77+аппарат18!H77+Алкоголь18!H77+воин18!H77+трансп!H77+СДК!H77</f>
        <v>0</v>
      </c>
      <c r="I77" s="58"/>
      <c r="J77" s="58"/>
    </row>
    <row r="78" spans="1:10" hidden="1">
      <c r="A78" s="29" t="s">
        <v>25</v>
      </c>
      <c r="B78" s="17"/>
      <c r="C78" s="18">
        <v>22303</v>
      </c>
      <c r="D78" s="158">
        <f>глава18!D78+пред18!D78+аппарат18!D78+Алкоголь18!D78+воин18!D78+трансп!D78+СДК!D78</f>
        <v>0</v>
      </c>
      <c r="E78" s="158">
        <f>глава18!E78+пред18!E78+аппарат18!E78+Алкоголь18!E78+воин18!E78+трансп!E78+СДК!E78</f>
        <v>0</v>
      </c>
      <c r="F78" s="158">
        <f>глава18!F78+пред18!F78+аппарат18!F78+Алкоголь18!F78+воин18!F78+трансп!F78+СДК!F78</f>
        <v>0</v>
      </c>
      <c r="G78" s="158">
        <f>глава18!G78+пред18!G78+аппарат18!G78+Алкоголь18!G78+воин18!G78+трансп!G78+СДК!G78</f>
        <v>0</v>
      </c>
      <c r="H78" s="158">
        <f>глава18!H78+пред18!H78+аппарат18!H78+Алкоголь18!H78+воин18!H78+трансп!H78+СДК!H78</f>
        <v>0</v>
      </c>
      <c r="I78" s="58"/>
      <c r="J78" s="58"/>
    </row>
    <row r="79" spans="1:10" hidden="1">
      <c r="A79" s="29" t="s">
        <v>26</v>
      </c>
      <c r="B79" s="17"/>
      <c r="C79" s="18">
        <v>22304</v>
      </c>
      <c r="D79" s="158">
        <f>глава18!D79+пред18!D79+аппарат18!D79+Алкоголь18!D79+воин18!D79+трансп!D79+СДК!D79</f>
        <v>35.629999999999995</v>
      </c>
      <c r="E79" s="158">
        <f>глава18!E79+пред18!E79+аппарат18!E79+Алкоголь18!E79+воин18!E79+трансп!E79+СДК!E79</f>
        <v>8.93</v>
      </c>
      <c r="F79" s="158">
        <f>глава18!F79+пред18!F79+аппарат18!F79+Алкоголь18!F79+воин18!F79+трансп!F79+СДК!F79</f>
        <v>8.9</v>
      </c>
      <c r="G79" s="158">
        <f>глава18!G79+пред18!G79+аппарат18!G79+Алкоголь18!G79+воин18!G79+трансп!G79+СДК!G79</f>
        <v>8.9</v>
      </c>
      <c r="H79" s="158">
        <f>глава18!H79+пред18!H79+аппарат18!H79+Алкоголь18!H79+воин18!H79+трансп!H79+СДК!H79</f>
        <v>8.9</v>
      </c>
      <c r="I79" s="58"/>
      <c r="J79" s="58"/>
    </row>
    <row r="80" spans="1:10" hidden="1">
      <c r="A80" s="29" t="s">
        <v>16</v>
      </c>
      <c r="B80" s="17"/>
      <c r="C80" s="18" t="s">
        <v>122</v>
      </c>
      <c r="D80" s="158">
        <f>глава18!D80+пред18!D80+аппарат18!D80+Алкоголь18!D80+воин18!D80+трансп!D80+СДК!D80</f>
        <v>0</v>
      </c>
      <c r="E80" s="158">
        <f>глава18!E80+пред18!E80+аппарат18!E80+Алкоголь18!E80+воин18!E80+трансп!E80+СДК!E80</f>
        <v>0</v>
      </c>
      <c r="F80" s="158">
        <f>глава18!F80+пред18!F80+аппарат18!F80+Алкоголь18!F80+воин18!F80+трансп!F80+СДК!F80</f>
        <v>0</v>
      </c>
      <c r="G80" s="158">
        <f>глава18!G80+пред18!G80+аппарат18!G80+Алкоголь18!G80+воин18!G80+трансп!G80+СДК!G80</f>
        <v>0</v>
      </c>
      <c r="H80" s="158">
        <f>глава18!H80+пред18!H80+аппарат18!H80+Алкоголь18!H80+воин18!H80+трансп!H80+СДК!H80</f>
        <v>0</v>
      </c>
      <c r="I80" s="58"/>
      <c r="J80" s="58"/>
    </row>
    <row r="81" spans="1:10" ht="14.25" customHeight="1">
      <c r="A81" s="23" t="s">
        <v>27</v>
      </c>
      <c r="B81" s="17">
        <v>224</v>
      </c>
      <c r="C81" s="18">
        <v>22400</v>
      </c>
      <c r="D81" s="158">
        <f>глава18!D81+пред18!D81+аппарат18!D81+Алкоголь18!D81+воин18!D81+трансп!D81+СДК!D81</f>
        <v>0</v>
      </c>
      <c r="E81" s="158">
        <f>глава18!E81+пред18!E81+аппарат18!E81+Алкоголь18!E81+воин18!E81+трансп!E81+СДК!E81</f>
        <v>0</v>
      </c>
      <c r="F81" s="158">
        <f>глава18!F81+пред18!F81+аппарат18!F81+Алкоголь18!F81+воин18!F81+трансп!F81+СДК!F81</f>
        <v>0</v>
      </c>
      <c r="G81" s="158">
        <f>глава18!G81+пред18!G81+аппарат18!G81+Алкоголь18!G81+воин18!G81+трансп!G81+СДК!G81</f>
        <v>0</v>
      </c>
      <c r="H81" s="158">
        <f>глава18!H81+пред18!H81+аппарат18!H81+Алкоголь18!H81+воин18!H81+трансп!H81+СДК!H81</f>
        <v>0</v>
      </c>
      <c r="I81" s="58"/>
      <c r="J81" s="58"/>
    </row>
    <row r="82" spans="1:10" hidden="1">
      <c r="A82" s="29" t="s">
        <v>28</v>
      </c>
      <c r="B82" s="17"/>
      <c r="C82" s="18">
        <v>22401</v>
      </c>
      <c r="D82" s="158">
        <f>глава18!D82+пред18!D82+аппарат18!D82+Алкоголь18!D82+воин18!D82+трансп!D82+СДК!D82</f>
        <v>0</v>
      </c>
      <c r="E82" s="158">
        <f>глава18!E82+пред18!E82+аппарат18!E82+Алкоголь18!E82+воин18!E82+трансп!E82+СДК!E82</f>
        <v>0</v>
      </c>
      <c r="F82" s="158">
        <f>глава18!F82+пред18!F82+аппарат18!F82+Алкоголь18!F82+воин18!F82+трансп!F82+СДК!F82</f>
        <v>0</v>
      </c>
      <c r="G82" s="158">
        <f>глава18!G82+пред18!G82+аппарат18!G82+Алкоголь18!G82+воин18!G82+трансп!G82+СДК!G82</f>
        <v>0</v>
      </c>
      <c r="H82" s="158">
        <f>глава18!H82+пред18!H82+аппарат18!H82+Алкоголь18!H82+воин18!H82+трансп!H82+СДК!H82</f>
        <v>0</v>
      </c>
      <c r="I82" s="58"/>
      <c r="J82" s="58"/>
    </row>
    <row r="83" spans="1:10" hidden="1">
      <c r="A83" s="29" t="s">
        <v>29</v>
      </c>
      <c r="B83" s="17"/>
      <c r="C83" s="18">
        <v>22402</v>
      </c>
      <c r="D83" s="158">
        <f>глава18!D83+пред18!D83+аппарат18!D83+Алкоголь18!D83+воин18!D83+трансп!D83+СДК!D83</f>
        <v>0</v>
      </c>
      <c r="E83" s="158">
        <f>глава18!E83+пред18!E83+аппарат18!E83+Алкоголь18!E83+воин18!E83+трансп!E83+СДК!E83</f>
        <v>0</v>
      </c>
      <c r="F83" s="158">
        <f>глава18!F83+пред18!F83+аппарат18!F83+Алкоголь18!F83+воин18!F83+трансп!F83+СДК!F83</f>
        <v>0</v>
      </c>
      <c r="G83" s="158">
        <f>глава18!G83+пред18!G83+аппарат18!G83+Алкоголь18!G83+воин18!G83+трансп!G83+СДК!G83</f>
        <v>0</v>
      </c>
      <c r="H83" s="158">
        <f>глава18!H83+пред18!H83+аппарат18!H83+Алкоголь18!H83+воин18!H83+трансп!H83+СДК!H83</f>
        <v>0</v>
      </c>
      <c r="I83" s="58"/>
      <c r="J83" s="58"/>
    </row>
    <row r="84" spans="1:10" hidden="1">
      <c r="A84" s="29" t="s">
        <v>30</v>
      </c>
      <c r="B84" s="17"/>
      <c r="C84" s="18">
        <v>22403</v>
      </c>
      <c r="D84" s="158">
        <f>глава18!D84+пред18!D84+аппарат18!D84+Алкоголь18!D84+воин18!D84+трансп!D84+СДК!D84</f>
        <v>0</v>
      </c>
      <c r="E84" s="158">
        <f>глава18!E84+пред18!E84+аппарат18!E84+Алкоголь18!E84+воин18!E84+трансп!E84+СДК!E84</f>
        <v>0</v>
      </c>
      <c r="F84" s="158">
        <f>глава18!F84+пред18!F84+аппарат18!F84+Алкоголь18!F84+воин18!F84+трансп!F84+СДК!F84</f>
        <v>0</v>
      </c>
      <c r="G84" s="158">
        <f>глава18!G84+пред18!G84+аппарат18!G84+Алкоголь18!G84+воин18!G84+трансп!G84+СДК!G84</f>
        <v>0</v>
      </c>
      <c r="H84" s="158">
        <f>глава18!H84+пред18!H84+аппарат18!H84+Алкоголь18!H84+воин18!H84+трансп!H84+СДК!H84</f>
        <v>0</v>
      </c>
      <c r="I84" s="58"/>
      <c r="J84" s="58"/>
    </row>
    <row r="85" spans="1:10" hidden="1">
      <c r="A85" s="29" t="s">
        <v>16</v>
      </c>
      <c r="B85" s="17"/>
      <c r="C85" s="18" t="s">
        <v>123</v>
      </c>
      <c r="D85" s="158">
        <f>глава18!D85+пред18!D85+аппарат18!D85+Алкоголь18!D85+воин18!D85+трансп!D85+СДК!D85</f>
        <v>0</v>
      </c>
      <c r="E85" s="158">
        <f>глава18!E85+пред18!E85+аппарат18!E85+Алкоголь18!E85+воин18!E85+трансп!E85+СДК!E85</f>
        <v>0</v>
      </c>
      <c r="F85" s="158">
        <f>глава18!F85+пред18!F85+аппарат18!F85+Алкоголь18!F85+воин18!F85+трансп!F85+СДК!F85</f>
        <v>0</v>
      </c>
      <c r="G85" s="158">
        <f>глава18!G85+пред18!G85+аппарат18!G85+Алкоголь18!G85+воин18!G85+трансп!G85+СДК!G85</f>
        <v>0</v>
      </c>
      <c r="H85" s="158">
        <f>глава18!H85+пред18!H85+аппарат18!H85+Алкоголь18!H85+воин18!H85+трансп!H85+СДК!H85</f>
        <v>0</v>
      </c>
      <c r="I85" s="58"/>
      <c r="J85" s="58"/>
    </row>
    <row r="86" spans="1:10" ht="14.25" customHeight="1">
      <c r="A86" s="23" t="s">
        <v>31</v>
      </c>
      <c r="B86" s="17">
        <v>225</v>
      </c>
      <c r="C86" s="18">
        <v>22500</v>
      </c>
      <c r="D86" s="158">
        <f>глава18!D86+пред18!D86+аппарат18!D86+Алкоголь18!D86+воин18!D86+трансп!D86+СДК!D86</f>
        <v>134.07999999999998</v>
      </c>
      <c r="E86" s="158">
        <f>глава18!E86+пред18!E86+аппарат18!E86+Алкоголь18!E86+воин18!E86+трансп!E86+СДК!E86</f>
        <v>34.019999999999996</v>
      </c>
      <c r="F86" s="158">
        <f>глава18!F86+пред18!F86+аппарат18!F86+Алкоголь18!F86+воин18!F86+трансп!F86+СДК!F86</f>
        <v>33.019999999999996</v>
      </c>
      <c r="G86" s="158">
        <f>глава18!G86+пред18!G86+аппарат18!G86+Алкоголь18!G86+воин18!G86+трансп!G86+СДК!G86</f>
        <v>34.019999999999996</v>
      </c>
      <c r="H86" s="158">
        <f>глава18!H86+пред18!H86+аппарат18!H86+Алкоголь18!H86+воин18!H86+трансп!H86+СДК!H86</f>
        <v>33.019999999999996</v>
      </c>
      <c r="I86" s="58"/>
      <c r="J86" s="58"/>
    </row>
    <row r="87" spans="1:10" ht="30" hidden="1">
      <c r="A87" s="29" t="s">
        <v>32</v>
      </c>
      <c r="B87" s="17"/>
      <c r="C87" s="18">
        <v>22501</v>
      </c>
      <c r="D87" s="158">
        <f>глава18!D87+пред18!D87+аппарат18!D87+Алкоголь18!D87+воин18!D87+трансп!D87+СДК!D87</f>
        <v>0</v>
      </c>
      <c r="E87" s="158">
        <f>глава18!E87+пред18!E87+аппарат18!E87+Алкоголь18!E87+воин18!E87+трансп!E87+СДК!E87</f>
        <v>0</v>
      </c>
      <c r="F87" s="158">
        <f>глава18!F87+пред18!F87+аппарат18!F87+Алкоголь18!F87+воин18!F87+трансп!F87+СДК!F87</f>
        <v>0</v>
      </c>
      <c r="G87" s="158">
        <f>глава18!G87+пред18!G87+аппарат18!G87+Алкоголь18!G87+воин18!G87+трансп!G87+СДК!G87</f>
        <v>0</v>
      </c>
      <c r="H87" s="158">
        <f>глава18!H87+пред18!H87+аппарат18!H87+Алкоголь18!H87+воин18!H87+трансп!H87+СДК!H87</f>
        <v>0</v>
      </c>
      <c r="I87" s="58"/>
      <c r="J87" s="58"/>
    </row>
    <row r="88" spans="1:10" hidden="1">
      <c r="A88" s="29" t="s">
        <v>33</v>
      </c>
      <c r="B88" s="17"/>
      <c r="C88" s="18">
        <v>22502</v>
      </c>
      <c r="D88" s="158">
        <f>глава18!D88+пред18!D88+аппарат18!D88+Алкоголь18!D88+воин18!D88+трансп!D88+СДК!D88</f>
        <v>0</v>
      </c>
      <c r="E88" s="158">
        <f>глава18!E88+пред18!E88+аппарат18!E88+Алкоголь18!E88+воин18!E88+трансп!E88+СДК!E88</f>
        <v>0</v>
      </c>
      <c r="F88" s="158">
        <f>глава18!F88+пред18!F88+аппарат18!F88+Алкоголь18!F88+воин18!F88+трансп!F88+СДК!F88</f>
        <v>0</v>
      </c>
      <c r="G88" s="158">
        <f>глава18!G88+пред18!G88+аппарат18!G88+Алкоголь18!G88+воин18!G88+трансп!G88+СДК!G88</f>
        <v>0</v>
      </c>
      <c r="H88" s="158">
        <f>глава18!H88+пред18!H88+аппарат18!H88+Алкоголь18!H88+воин18!H88+трансп!H88+СДК!H88</f>
        <v>0</v>
      </c>
      <c r="I88" s="58"/>
      <c r="J88" s="58"/>
    </row>
    <row r="89" spans="1:10" hidden="1">
      <c r="A89" s="29" t="s">
        <v>34</v>
      </c>
      <c r="B89" s="17"/>
      <c r="C89" s="18">
        <v>22503</v>
      </c>
      <c r="D89" s="158">
        <f>глава18!D89+пред18!D89+аппарат18!D89+Алкоголь18!D89+воин18!D89+трансп!D89+СДК!D89</f>
        <v>0</v>
      </c>
      <c r="E89" s="158">
        <f>глава18!E89+пред18!E89+аппарат18!E89+Алкоголь18!E89+воин18!E89+трансп!E89+СДК!E89</f>
        <v>0</v>
      </c>
      <c r="F89" s="158">
        <f>глава18!F89+пред18!F89+аппарат18!F89+Алкоголь18!F89+воин18!F89+трансп!F89+СДК!F89</f>
        <v>0</v>
      </c>
      <c r="G89" s="158">
        <f>глава18!G89+пред18!G89+аппарат18!G89+Алкоголь18!G89+воин18!G89+трансп!G89+СДК!G89</f>
        <v>0</v>
      </c>
      <c r="H89" s="158">
        <f>глава18!H89+пред18!H89+аппарат18!H89+Алкоголь18!H89+воин18!H89+трансп!H89+СДК!H89</f>
        <v>0</v>
      </c>
      <c r="I89" s="58"/>
      <c r="J89" s="58"/>
    </row>
    <row r="90" spans="1:10" ht="30" hidden="1">
      <c r="A90" s="29" t="s">
        <v>35</v>
      </c>
      <c r="B90" s="17"/>
      <c r="C90" s="18">
        <v>22504</v>
      </c>
      <c r="D90" s="158">
        <f>глава18!D90+пред18!D90+аппарат18!D90+Алкоголь18!D90+воин18!D90+трансп!D90+СДК!D90</f>
        <v>0</v>
      </c>
      <c r="E90" s="158">
        <f>глава18!E90+пред18!E90+аппарат18!E90+Алкоголь18!E90+воин18!E90+трансп!E90+СДК!E90</f>
        <v>0</v>
      </c>
      <c r="F90" s="158">
        <f>глава18!F90+пред18!F90+аппарат18!F90+Алкоголь18!F90+воин18!F90+трансп!F90+СДК!F90</f>
        <v>0</v>
      </c>
      <c r="G90" s="158">
        <f>глава18!G90+пред18!G90+аппарат18!G90+Алкоголь18!G90+воин18!G90+трансп!G90+СДК!G90</f>
        <v>0</v>
      </c>
      <c r="H90" s="158">
        <f>глава18!H90+пред18!H90+аппарат18!H90+Алкоголь18!H90+воин18!H90+трансп!H90+СДК!H90</f>
        <v>0</v>
      </c>
      <c r="I90" s="58"/>
      <c r="J90" s="58"/>
    </row>
    <row r="91" spans="1:10" ht="45" hidden="1">
      <c r="A91" s="29" t="s">
        <v>36</v>
      </c>
      <c r="B91" s="17"/>
      <c r="C91" s="18">
        <v>22505</v>
      </c>
      <c r="D91" s="158">
        <f>глава18!D91+пред18!D91+аппарат18!D91+Алкоголь18!D91+воин18!D91+трансп!D91+СДК!D91</f>
        <v>0</v>
      </c>
      <c r="E91" s="158">
        <f>глава18!E91+пред18!E91+аппарат18!E91+Алкоголь18!E91+воин18!E91+трансп!E91+СДК!E91</f>
        <v>0</v>
      </c>
      <c r="F91" s="158">
        <f>глава18!F91+пред18!F91+аппарат18!F91+Алкоголь18!F91+воин18!F91+трансп!F91+СДК!F91</f>
        <v>0</v>
      </c>
      <c r="G91" s="158">
        <f>глава18!G91+пред18!G91+аппарат18!G91+Алкоголь18!G91+воин18!G91+трансп!G91+СДК!G91</f>
        <v>0</v>
      </c>
      <c r="H91" s="158">
        <f>глава18!H91+пред18!H91+аппарат18!H91+Алкоголь18!H91+воин18!H91+трансп!H91+СДК!H91</f>
        <v>0</v>
      </c>
      <c r="I91" s="58"/>
      <c r="J91" s="58"/>
    </row>
    <row r="92" spans="1:10" ht="30">
      <c r="A92" s="29" t="s">
        <v>37</v>
      </c>
      <c r="B92" s="17"/>
      <c r="C92" s="18">
        <v>22506</v>
      </c>
      <c r="D92" s="158">
        <f>глава18!D92+пред18!D92+аппарат18!D92+Алкоголь18!D92+воин18!D92+трансп!D92+СДК!D92</f>
        <v>8</v>
      </c>
      <c r="E92" s="158">
        <f>глава18!E92+пред18!E92+аппарат18!E92+Алкоголь18!E92+воин18!E92+трансп!E92+СДК!E92</f>
        <v>2</v>
      </c>
      <c r="F92" s="158">
        <f>глава18!F92+пред18!F92+аппарат18!F92+Алкоголь18!F92+воин18!F92+трансп!F92+СДК!F92</f>
        <v>2</v>
      </c>
      <c r="G92" s="158">
        <f>глава18!G92+пред18!G92+аппарат18!G92+Алкоголь18!G92+воин18!G92+трансп!G92+СДК!G92</f>
        <v>2</v>
      </c>
      <c r="H92" s="158">
        <f>глава18!H92+пред18!H92+аппарат18!H92+Алкоголь18!H92+воин18!H92+трансп!H92+СДК!H92</f>
        <v>2</v>
      </c>
      <c r="I92" s="58"/>
      <c r="J92" s="58"/>
    </row>
    <row r="93" spans="1:10" ht="45">
      <c r="A93" s="29" t="s">
        <v>38</v>
      </c>
      <c r="B93" s="17"/>
      <c r="C93" s="18">
        <v>22507</v>
      </c>
      <c r="D93" s="158">
        <f>глава18!D93+пред18!D93+аппарат18!D93+Алкоголь18!D93+воин18!D93+трансп!D93+СДК!D93</f>
        <v>124.08</v>
      </c>
      <c r="E93" s="158">
        <f>глава18!E93+пред18!E93+аппарат18!E93+Алкоголь18!E93+воин18!E93+трансп!E93+СДК!E93</f>
        <v>31.02</v>
      </c>
      <c r="F93" s="158">
        <f>глава18!F93+пред18!F93+аппарат18!F93+Алкоголь18!F93+воин18!F93+трансп!F93+СДК!F93</f>
        <v>31.02</v>
      </c>
      <c r="G93" s="158">
        <f>глава18!G93+пред18!G93+аппарат18!G93+Алкоголь18!G93+воин18!G93+трансп!G93+СДК!G93</f>
        <v>31.02</v>
      </c>
      <c r="H93" s="158">
        <f>глава18!H93+пред18!H93+аппарат18!H93+Алкоголь18!H93+воин18!H93+трансп!H93+СДК!H93</f>
        <v>31.02</v>
      </c>
      <c r="I93" s="58"/>
      <c r="J93" s="58"/>
    </row>
    <row r="94" spans="1:10">
      <c r="A94" s="29" t="s">
        <v>16</v>
      </c>
      <c r="B94" s="17"/>
      <c r="C94" s="18" t="s">
        <v>124</v>
      </c>
      <c r="D94" s="158">
        <f>глава18!D94+пред18!D94+аппарат18!D94+Алкоголь18!D94+воин18!D94+трансп!D94+СДК!D94</f>
        <v>2</v>
      </c>
      <c r="E94" s="158">
        <f>глава18!E94+пред18!E94+аппарат18!E94+Алкоголь18!E94+воин18!E94+трансп!E94+СДК!E94</f>
        <v>1</v>
      </c>
      <c r="F94" s="158">
        <f>глава18!F94+пред18!F94+аппарат18!F94+Алкоголь18!F94+воин18!F94+трансп!F94+СДК!F94</f>
        <v>0</v>
      </c>
      <c r="G94" s="158">
        <f>глава18!G94+пред18!G94+аппарат18!G94+Алкоголь18!G94+воин18!G94+трансп!G94+СДК!G94</f>
        <v>1</v>
      </c>
      <c r="H94" s="158">
        <f>глава18!H94+пред18!H94+аппарат18!H94+Алкоголь18!H94+воин18!H94+трансп!H94+СДК!H94</f>
        <v>0</v>
      </c>
      <c r="I94" s="58"/>
      <c r="J94" s="58"/>
    </row>
    <row r="95" spans="1:10" ht="19.5" customHeight="1">
      <c r="A95" s="23" t="s">
        <v>39</v>
      </c>
      <c r="B95" s="17">
        <v>226</v>
      </c>
      <c r="C95" s="18">
        <v>22600</v>
      </c>
      <c r="D95" s="158">
        <f>глава18!D95+пред18!D95+аппарат18!D95+Алкоголь18!D95+воин18!D95+трансп!D95+СДК!D95</f>
        <v>45.4</v>
      </c>
      <c r="E95" s="158">
        <f>глава18!E95+пред18!E95+аппарат18!E95+Алкоголь18!E95+воин18!E95+трансп!E95+СДК!E95</f>
        <v>42.2</v>
      </c>
      <c r="F95" s="158">
        <f>глава18!F95+пред18!F95+аппарат18!F95+Алкоголь18!F95+воин18!F95+трансп!F95+СДК!F95</f>
        <v>3.2</v>
      </c>
      <c r="G95" s="158">
        <f>глава18!G95+пред18!G95+аппарат18!G95+Алкоголь18!G95+воин18!G95+трансп!G95+СДК!G95</f>
        <v>0</v>
      </c>
      <c r="H95" s="158">
        <f>глава18!H95+пред18!H95+аппарат18!H95+Алкоголь18!H95+воин18!H95+трансп!H95+СДК!H95</f>
        <v>0</v>
      </c>
      <c r="I95" s="58"/>
      <c r="J95" s="58"/>
    </row>
    <row r="96" spans="1:10" hidden="1">
      <c r="A96" s="29" t="s">
        <v>40</v>
      </c>
      <c r="B96" s="17"/>
      <c r="C96" s="18">
        <v>22601</v>
      </c>
      <c r="D96" s="158">
        <f>глава18!D96+пред18!D96+аппарат18!D96+Алкоголь18!D96+воин18!D96+трансп!D96+СДК!D96</f>
        <v>0</v>
      </c>
      <c r="E96" s="158">
        <f>глава18!E96+пред18!E96+аппарат18!E96+Алкоголь18!E96+воин18!E96+трансп!E96+СДК!E96</f>
        <v>0</v>
      </c>
      <c r="F96" s="158">
        <f>глава18!F96+пред18!F96+аппарат18!F96+Алкоголь18!F96+воин18!F96+трансп!F96+СДК!F96</f>
        <v>0</v>
      </c>
      <c r="G96" s="158">
        <f>глава18!G96+пред18!G96+аппарат18!G96+Алкоголь18!G96+воин18!G96+трансп!G96+СДК!G96</f>
        <v>0</v>
      </c>
      <c r="H96" s="158">
        <f>глава18!H96+пред18!H96+аппарат18!H96+Алкоголь18!H96+воин18!H96+трансп!H96+СДК!H96</f>
        <v>0</v>
      </c>
      <c r="I96" s="58"/>
      <c r="J96" s="58"/>
    </row>
    <row r="97" spans="1:10" hidden="1">
      <c r="A97" s="29" t="s">
        <v>41</v>
      </c>
      <c r="B97" s="17"/>
      <c r="C97" s="18">
        <v>22602</v>
      </c>
      <c r="D97" s="158">
        <f>глава18!D97+пред18!D97+аппарат18!D97+Алкоголь18!D97+воин18!D97+трансп!D97+СДК!D97</f>
        <v>0</v>
      </c>
      <c r="E97" s="158">
        <f>глава18!E97+пред18!E97+аппарат18!E97+Алкоголь18!E97+воин18!E97+трансп!E97+СДК!E97</f>
        <v>0</v>
      </c>
      <c r="F97" s="158">
        <f>глава18!F97+пред18!F97+аппарат18!F97+Алкоголь18!F97+воин18!F97+трансп!F97+СДК!F97</f>
        <v>0</v>
      </c>
      <c r="G97" s="158">
        <f>глава18!G97+пред18!G97+аппарат18!G97+Алкоголь18!G97+воин18!G97+трансп!G97+СДК!G97</f>
        <v>0</v>
      </c>
      <c r="H97" s="158">
        <f>глава18!H97+пред18!H97+аппарат18!H97+Алкоголь18!H97+воин18!H97+трансп!H97+СДК!H97</f>
        <v>0</v>
      </c>
      <c r="I97" s="58"/>
      <c r="J97" s="58"/>
    </row>
    <row r="98" spans="1:10" ht="30" hidden="1">
      <c r="A98" s="29" t="s">
        <v>42</v>
      </c>
      <c r="B98" s="17"/>
      <c r="C98" s="18">
        <v>22603</v>
      </c>
      <c r="D98" s="158">
        <f>глава18!D98+пред18!D98+аппарат18!D98+Алкоголь18!D98+воин18!D98+трансп!D98+СДК!D98</f>
        <v>0</v>
      </c>
      <c r="E98" s="158">
        <f>глава18!E98+пред18!E98+аппарат18!E98+Алкоголь18!E98+воин18!E98+трансп!E98+СДК!E98</f>
        <v>0</v>
      </c>
      <c r="F98" s="158">
        <f>глава18!F98+пред18!F98+аппарат18!F98+Алкоголь18!F98+воин18!F98+трансп!F98+СДК!F98</f>
        <v>0</v>
      </c>
      <c r="G98" s="158">
        <f>глава18!G98+пред18!G98+аппарат18!G98+Алкоголь18!G98+воин18!G98+трансп!G98+СДК!G98</f>
        <v>0</v>
      </c>
      <c r="H98" s="158">
        <f>глава18!H98+пред18!H98+аппарат18!H98+Алкоголь18!H98+воин18!H98+трансп!H98+СДК!H98</f>
        <v>0</v>
      </c>
      <c r="I98" s="58"/>
      <c r="J98" s="58"/>
    </row>
    <row r="99" spans="1:10">
      <c r="A99" s="29" t="s">
        <v>43</v>
      </c>
      <c r="B99" s="17"/>
      <c r="C99" s="18">
        <v>22604</v>
      </c>
      <c r="D99" s="158">
        <f>глава18!D99+пред18!D99+аппарат18!D99+Алкоголь18!D99+воин18!D99+трансп!D99+СДК!D99</f>
        <v>3</v>
      </c>
      <c r="E99" s="158">
        <f>глава18!E99+пред18!E99+аппарат18!E99+Алкоголь18!E99+воин18!E99+трансп!E99+СДК!E99</f>
        <v>3</v>
      </c>
      <c r="F99" s="158">
        <f>глава18!F99+пред18!F99+аппарат18!F99+Алкоголь18!F99+воин18!F99+трансп!F99+СДК!F99</f>
        <v>0</v>
      </c>
      <c r="G99" s="158">
        <f>глава18!G99+пред18!G99+аппарат18!G99+Алкоголь18!G99+воин18!G99+трансп!G99+СДК!G99</f>
        <v>0</v>
      </c>
      <c r="H99" s="158">
        <f>глава18!H99+пред18!H99+аппарат18!H99+Алкоголь18!H99+воин18!H99+трансп!H99+СДК!H99</f>
        <v>0</v>
      </c>
      <c r="I99" s="58"/>
      <c r="J99" s="58"/>
    </row>
    <row r="100" spans="1:10">
      <c r="A100" s="29" t="s">
        <v>44</v>
      </c>
      <c r="B100" s="17"/>
      <c r="C100" s="18">
        <v>22605</v>
      </c>
      <c r="D100" s="158">
        <f>глава18!D100+пред18!D100+аппарат18!D100+Алкоголь18!D100+воин18!D100+трансп!D100+СДК!D100</f>
        <v>32</v>
      </c>
      <c r="E100" s="158">
        <f>глава18!E100+пред18!E100+аппарат18!E100+Алкоголь18!E100+воин18!E100+трансп!E100+СДК!E100</f>
        <v>30</v>
      </c>
      <c r="F100" s="158">
        <f>глава18!F100+пред18!F100+аппарат18!F100+Алкоголь18!F100+воин18!F100+трансп!F100+СДК!F100</f>
        <v>2</v>
      </c>
      <c r="G100" s="158">
        <f>глава18!G100+пред18!G100+аппарат18!G100+Алкоголь18!G100+воин18!G100+трансп!G100+СДК!G100</f>
        <v>0</v>
      </c>
      <c r="H100" s="158">
        <f>глава18!H100+пред18!H100+аппарат18!H100+Алкоголь18!H100+воин18!H100+трансп!H100+СДК!H100</f>
        <v>0</v>
      </c>
      <c r="I100" s="58"/>
      <c r="J100" s="58"/>
    </row>
    <row r="101" spans="1:10" ht="0.75" customHeight="1">
      <c r="A101" s="29" t="s">
        <v>45</v>
      </c>
      <c r="B101" s="17"/>
      <c r="C101" s="18">
        <v>22606</v>
      </c>
      <c r="D101" s="158">
        <f>глава18!D101+пред18!D101+аппарат18!D101+Алкоголь18!D101+воин18!D101+трансп!D101+СДК!D101</f>
        <v>0</v>
      </c>
      <c r="E101" s="158">
        <f>глава18!E101+пред18!E101+аппарат18!E101+Алкоголь18!E101+воин18!E101+трансп!E101+СДК!E101</f>
        <v>0</v>
      </c>
      <c r="F101" s="158">
        <f>глава18!F101+пред18!F101+аппарат18!F101+Алкоголь18!F101+воин18!F101+трансп!F101+СДК!F101</f>
        <v>0</v>
      </c>
      <c r="G101" s="158">
        <f>глава18!G101+пред18!G101+аппарат18!G101+Алкоголь18!G101+воин18!G101+трансп!G101+СДК!G101</f>
        <v>0</v>
      </c>
      <c r="H101" s="158">
        <f>глава18!H101+пред18!H101+аппарат18!H101+Алкоголь18!H101+воин18!H101+трансп!H101+СДК!H101</f>
        <v>0</v>
      </c>
      <c r="I101" s="58"/>
      <c r="J101" s="58"/>
    </row>
    <row r="102" spans="1:10" ht="15" customHeight="1">
      <c r="A102" s="29" t="s">
        <v>46</v>
      </c>
      <c r="B102" s="17"/>
      <c r="C102" s="18">
        <v>22607</v>
      </c>
      <c r="D102" s="158">
        <f>глава18!D102+пред18!D102+аппарат18!D102+Алкоголь18!D102+воин18!D102+трансп!D102+СДК!D102</f>
        <v>5.4</v>
      </c>
      <c r="E102" s="158">
        <f>глава18!E102+пред18!E102+аппарат18!E102+Алкоголь18!E102+воин18!E102+трансп!E102+СДК!E102</f>
        <v>4.2</v>
      </c>
      <c r="F102" s="158">
        <f>глава18!F102+пред18!F102+аппарат18!F102+Алкоголь18!F102+воин18!F102+трансп!F102+СДК!F102</f>
        <v>1.2</v>
      </c>
      <c r="G102" s="158">
        <f>глава18!G102+пред18!G102+аппарат18!G102+Алкоголь18!G102+воин18!G102+трансп!G102+СДК!G102</f>
        <v>0</v>
      </c>
      <c r="H102" s="158">
        <f>глава18!H102+пред18!H102+аппарат18!H102+Алкоголь18!H102+воин18!H102+трансп!H102+СДК!H102</f>
        <v>0</v>
      </c>
      <c r="I102" s="58"/>
      <c r="J102" s="58"/>
    </row>
    <row r="103" spans="1:10">
      <c r="A103" s="29" t="s">
        <v>266</v>
      </c>
      <c r="B103" s="17"/>
      <c r="C103" s="18">
        <v>22608</v>
      </c>
      <c r="D103" s="158">
        <f>глава18!D103+пред18!D103+аппарат18!D103+Алкоголь18!D103+воин18!D103+трансп!D103+СДК!D103</f>
        <v>3</v>
      </c>
      <c r="E103" s="158">
        <f>глава18!E103+пред18!E103+аппарат18!E103+Алкоголь18!E103+воин18!E103+трансп!E103+СДК!E103</f>
        <v>3</v>
      </c>
      <c r="F103" s="158">
        <f>глава18!F103+пред18!F103+аппарат18!F103+Алкоголь18!F103+воин18!F103+трансп!F103+СДК!F103</f>
        <v>0</v>
      </c>
      <c r="G103" s="158">
        <f>глава18!G103+пред18!G103+аппарат18!G103+Алкоголь18!G103+воин18!G103+трансп!G103+СДК!G103</f>
        <v>0</v>
      </c>
      <c r="H103" s="158">
        <f>глава18!H103+пред18!H103+аппарат18!H103+Алкоголь18!H103+воин18!H103+трансп!H103+СДК!H103</f>
        <v>0</v>
      </c>
      <c r="I103" s="58"/>
      <c r="J103" s="58"/>
    </row>
    <row r="104" spans="1:10" ht="14.25" customHeight="1">
      <c r="A104" s="29" t="s">
        <v>135</v>
      </c>
      <c r="B104" s="17"/>
      <c r="C104" s="18" t="s">
        <v>136</v>
      </c>
      <c r="D104" s="158">
        <f>глава18!D104+пред18!D104+аппарат18!D104+Алкоголь18!D104+воин18!D104+трансп!D104+СДК!D104</f>
        <v>2</v>
      </c>
      <c r="E104" s="158">
        <f>глава18!E104+пред18!E104+аппарат18!E104+Алкоголь18!E104+воин18!E104+трансп!E104+СДК!E104</f>
        <v>2</v>
      </c>
      <c r="F104" s="158">
        <f>глава18!F104+пред18!F104+аппарат18!F104+Алкоголь18!F104+воин18!F104+трансп!F104+СДК!F104</f>
        <v>0</v>
      </c>
      <c r="G104" s="158">
        <f>глава18!G104+пред18!G104+аппарат18!G104+Алкоголь18!G104+воин18!G104+трансп!G104+СДК!G104</f>
        <v>0</v>
      </c>
      <c r="H104" s="158">
        <f>глава18!H104+пред18!H104+аппарат18!H104+Алкоголь18!H104+воин18!H104+трансп!H104+СДК!H104</f>
        <v>0</v>
      </c>
      <c r="I104" s="58"/>
      <c r="J104" s="58"/>
    </row>
    <row r="105" spans="1:10" ht="1.5" hidden="1" customHeight="1">
      <c r="A105" s="29" t="s">
        <v>48</v>
      </c>
      <c r="B105" s="17"/>
      <c r="C105" s="18" t="s">
        <v>125</v>
      </c>
      <c r="D105" s="158">
        <f>глава18!D105+пред18!D105+аппарат18!D105+Алкоголь18!D105+воин18!D105+трансп!D105+СДК!D105</f>
        <v>0</v>
      </c>
      <c r="E105" s="158">
        <f>глава18!E105+пред18!E105+аппарат18!E105+Алкоголь18!E105+воин18!E105+трансп!E105+СДК!E105</f>
        <v>0</v>
      </c>
      <c r="F105" s="158">
        <f>глава18!F105+пред18!F105+аппарат18!F105+Алкоголь18!F105+воин18!F105+трансп!F105+СДК!F105</f>
        <v>0</v>
      </c>
      <c r="G105" s="158">
        <f>глава18!G105+пред18!G105+аппарат18!G105+Алкоголь18!G105+воин18!G105+трансп!G105+СДК!G105</f>
        <v>0</v>
      </c>
      <c r="H105" s="158">
        <f>глава18!H105+пред18!H105+аппарат18!H105+Алкоголь18!H105+воин18!H105+трансп!H105+СДК!H105</f>
        <v>0</v>
      </c>
      <c r="I105" s="58"/>
      <c r="J105" s="58"/>
    </row>
    <row r="106" spans="1:10" hidden="1">
      <c r="A106" s="21" t="s">
        <v>74</v>
      </c>
      <c r="B106" s="22">
        <v>230</v>
      </c>
      <c r="C106" s="24">
        <v>23000</v>
      </c>
      <c r="D106" s="158">
        <f>глава18!D106+пред18!D106+аппарат18!D106+Алкоголь18!D106+воин18!D106+трансп!D106+СДК!D106</f>
        <v>0</v>
      </c>
      <c r="E106" s="158">
        <f>глава18!E106+пред18!E106+аппарат18!E106+Алкоголь18!E106+воин18!E106+трансп!E106+СДК!E106</f>
        <v>0</v>
      </c>
      <c r="F106" s="158">
        <f>глава18!F106+пред18!F106+аппарат18!F106+Алкоголь18!F106+воин18!F106+трансп!F106+СДК!F106</f>
        <v>0</v>
      </c>
      <c r="G106" s="158">
        <f>глава18!G106+пред18!G106+аппарат18!G106+Алкоголь18!G106+воин18!G106+трансп!G106+СДК!G106</f>
        <v>0</v>
      </c>
      <c r="H106" s="158">
        <f>глава18!H106+пред18!H106+аппарат18!H106+Алкоголь18!H106+воин18!H106+трансп!H106+СДК!H106</f>
        <v>0</v>
      </c>
      <c r="I106" s="58"/>
      <c r="J106" s="58"/>
    </row>
    <row r="107" spans="1:10" hidden="1">
      <c r="A107" s="23" t="s">
        <v>75</v>
      </c>
      <c r="B107" s="17">
        <v>231</v>
      </c>
      <c r="C107" s="18">
        <v>23100</v>
      </c>
      <c r="D107" s="158">
        <f>глава18!D107+пред18!D107+аппарат18!D107+Алкоголь18!D107+воин18!D107+трансп!D107+СДК!D107</f>
        <v>0</v>
      </c>
      <c r="E107" s="158">
        <f>глава18!E107+пред18!E107+аппарат18!E107+Алкоголь18!E107+воин18!E107+трансп!E107+СДК!E107</f>
        <v>0</v>
      </c>
      <c r="F107" s="158">
        <f>глава18!F107+пред18!F107+аппарат18!F107+Алкоголь18!F107+воин18!F107+трансп!F107+СДК!F107</f>
        <v>0</v>
      </c>
      <c r="G107" s="158">
        <f>глава18!G107+пред18!G107+аппарат18!G107+Алкоголь18!G107+воин18!G107+трансп!G107+СДК!G107</f>
        <v>0</v>
      </c>
      <c r="H107" s="158">
        <f>глава18!H107+пред18!H107+аппарат18!H107+Алкоголь18!H107+воин18!H107+трансп!H107+СДК!H107</f>
        <v>0</v>
      </c>
      <c r="I107" s="58"/>
      <c r="J107" s="58"/>
    </row>
    <row r="108" spans="1:10" hidden="1">
      <c r="A108" s="23" t="s">
        <v>76</v>
      </c>
      <c r="B108" s="17">
        <v>232</v>
      </c>
      <c r="C108" s="18">
        <v>23200</v>
      </c>
      <c r="D108" s="158">
        <f>глава18!D108+пред18!D108+аппарат18!D108+Алкоголь18!D108+воин18!D108+трансп!D108+СДК!D108</f>
        <v>0</v>
      </c>
      <c r="E108" s="158">
        <f>глава18!E108+пред18!E108+аппарат18!E108+Алкоголь18!E108+воин18!E108+трансп!E108+СДК!E108</f>
        <v>0</v>
      </c>
      <c r="F108" s="158">
        <f>глава18!F108+пред18!F108+аппарат18!F108+Алкоголь18!F108+воин18!F108+трансп!F108+СДК!F108</f>
        <v>0</v>
      </c>
      <c r="G108" s="158">
        <f>глава18!G108+пред18!G108+аппарат18!G108+Алкоголь18!G108+воин18!G108+трансп!G108+СДК!G108</f>
        <v>0</v>
      </c>
      <c r="H108" s="158">
        <f>глава18!H108+пред18!H108+аппарат18!H108+Алкоголь18!H108+воин18!H108+трансп!H108+СДК!H108</f>
        <v>0</v>
      </c>
      <c r="I108" s="58"/>
      <c r="J108" s="58"/>
    </row>
    <row r="109" spans="1:10" ht="15.75" hidden="1" customHeight="1">
      <c r="A109" s="21" t="s">
        <v>77</v>
      </c>
      <c r="B109" s="22">
        <v>240</v>
      </c>
      <c r="C109" s="24">
        <v>24000</v>
      </c>
      <c r="D109" s="158">
        <f>глава18!D109+пред18!D109+аппарат18!D109+Алкоголь18!D109+воин18!D109+трансп!D109+СДК!D109</f>
        <v>0</v>
      </c>
      <c r="E109" s="158">
        <f>глава18!E109+пред18!E109+аппарат18!E109+Алкоголь18!E109+воин18!E109+трансп!E109+СДК!E109</f>
        <v>0</v>
      </c>
      <c r="F109" s="158">
        <f>глава18!F109+пред18!F109+аппарат18!F109+Алкоголь18!F109+воин18!F109+трансп!F109+СДК!F109</f>
        <v>0</v>
      </c>
      <c r="G109" s="158">
        <f>глава18!G109+пред18!G109+аппарат18!G109+Алкоголь18!G109+воин18!G109+трансп!G109+СДК!G109</f>
        <v>0</v>
      </c>
      <c r="H109" s="158">
        <f>глава18!H109+пред18!H109+аппарат18!H109+Алкоголь18!H109+воин18!H109+трансп!H109+СДК!H109</f>
        <v>0</v>
      </c>
      <c r="I109" s="58"/>
      <c r="J109" s="58"/>
    </row>
    <row r="110" spans="1:10" ht="0.75" customHeight="1">
      <c r="A110" s="23" t="s">
        <v>78</v>
      </c>
      <c r="B110" s="17">
        <v>241</v>
      </c>
      <c r="C110" s="18">
        <v>24100</v>
      </c>
      <c r="D110" s="158">
        <f>глава18!D110+пред18!D110+аппарат18!D110+Алкоголь18!D110+воин18!D110+трансп!D110+СДК!D110</f>
        <v>0</v>
      </c>
      <c r="E110" s="158">
        <f>глава18!E110+пред18!E110+аппарат18!E110+Алкоголь18!E110+воин18!E110+трансп!E110+СДК!E110</f>
        <v>0</v>
      </c>
      <c r="F110" s="158">
        <f>глава18!F110+пред18!F110+аппарат18!F110+Алкоголь18!F110+воин18!F110+трансп!F110+СДК!F110</f>
        <v>0</v>
      </c>
      <c r="G110" s="158">
        <f>глава18!G110+пред18!G110+аппарат18!G110+Алкоголь18!G110+воин18!G110+трансп!G110+СДК!G110</f>
        <v>0</v>
      </c>
      <c r="H110" s="158">
        <f>глава18!H110+пред18!H110+аппарат18!H110+Алкоголь18!H110+воин18!H110+трансп!H110+СДК!H110</f>
        <v>0</v>
      </c>
      <c r="I110" s="58"/>
      <c r="J110" s="58"/>
    </row>
    <row r="111" spans="1:10" ht="47.25" hidden="1">
      <c r="A111" s="23" t="s">
        <v>79</v>
      </c>
      <c r="B111" s="17">
        <v>242</v>
      </c>
      <c r="C111" s="18">
        <v>24200</v>
      </c>
      <c r="D111" s="158">
        <f>глава18!D111+пред18!D111+аппарат18!D111+Алкоголь18!D111+воин18!D111+трансп!D111+СДК!D111</f>
        <v>0</v>
      </c>
      <c r="E111" s="158">
        <f>глава18!E111+пред18!E111+аппарат18!E111+Алкоголь18!E111+воин18!E111+трансп!E111+СДК!E111</f>
        <v>0</v>
      </c>
      <c r="F111" s="158">
        <f>глава18!F111+пред18!F111+аппарат18!F111+Алкоголь18!F111+воин18!F111+трансп!F111+СДК!F111</f>
        <v>0</v>
      </c>
      <c r="G111" s="158">
        <f>глава18!G111+пред18!G111+аппарат18!G111+Алкоголь18!G111+воин18!G111+трансп!G111+СДК!G111</f>
        <v>0</v>
      </c>
      <c r="H111" s="158">
        <f>глава18!H111+пред18!H111+аппарат18!H111+Алкоголь18!H111+воин18!H111+трансп!H111+СДК!H111</f>
        <v>0</v>
      </c>
      <c r="I111" s="58"/>
      <c r="J111" s="58"/>
    </row>
    <row r="112" spans="1:10" ht="14.25" hidden="1" customHeight="1">
      <c r="A112" s="21" t="s">
        <v>80</v>
      </c>
      <c r="B112" s="22">
        <v>250</v>
      </c>
      <c r="C112" s="24" t="s">
        <v>102</v>
      </c>
      <c r="D112" s="158">
        <f>глава18!D112+пред18!D112+аппарат18!D112+Алкоголь18!D112+воин18!D112+трансп!D112+СДК!D112</f>
        <v>0</v>
      </c>
      <c r="E112" s="158">
        <f>глава18!E112+пред18!E112+аппарат18!E112+Алкоголь18!E112+воин18!E112+трансп!E112+СДК!E112</f>
        <v>0</v>
      </c>
      <c r="F112" s="158">
        <f>глава18!F112+пред18!F112+аппарат18!F112+Алкоголь18!F112+воин18!F112+трансп!F112+СДК!F112</f>
        <v>0</v>
      </c>
      <c r="G112" s="158">
        <f>глава18!G112+пред18!G112+аппарат18!G112+Алкоголь18!G112+воин18!G112+трансп!G112+СДК!G112</f>
        <v>0</v>
      </c>
      <c r="H112" s="158">
        <f>глава18!H112+пред18!H112+аппарат18!H112+Алкоголь18!H112+воин18!H112+трансп!H112+СДК!H112</f>
        <v>0</v>
      </c>
      <c r="I112" s="58"/>
      <c r="J112" s="58"/>
    </row>
    <row r="113" spans="1:10" ht="14.25" hidden="1" customHeight="1">
      <c r="A113" s="23" t="s">
        <v>81</v>
      </c>
      <c r="B113" s="17">
        <v>251</v>
      </c>
      <c r="C113" s="18" t="s">
        <v>103</v>
      </c>
      <c r="D113" s="158">
        <f>глава18!D113+пред18!D113+аппарат18!D113+Алкоголь18!D113+воин18!D113+трансп!D113+СДК!D113</f>
        <v>0</v>
      </c>
      <c r="E113" s="158">
        <f>глава18!E113+пред18!E113+аппарат18!E113+Алкоголь18!E113+воин18!E113+трансп!E113+СДК!E113</f>
        <v>0</v>
      </c>
      <c r="F113" s="158">
        <f>глава18!F113+пред18!F113+аппарат18!F113+Алкоголь18!F113+воин18!F113+трансп!F113+СДК!F113</f>
        <v>0</v>
      </c>
      <c r="G113" s="158">
        <f>глава18!G113+пред18!G113+аппарат18!G113+Алкоголь18!G113+воин18!G113+трансп!G113+СДК!G113</f>
        <v>0</v>
      </c>
      <c r="H113" s="158">
        <f>глава18!H113+пред18!H113+аппарат18!H113+Алкоголь18!H113+воин18!H113+трансп!H113+СДК!H113</f>
        <v>0</v>
      </c>
      <c r="I113" s="58"/>
      <c r="J113" s="58"/>
    </row>
    <row r="114" spans="1:10" ht="31.5" hidden="1">
      <c r="A114" s="23" t="s">
        <v>82</v>
      </c>
      <c r="B114" s="17">
        <v>252</v>
      </c>
      <c r="C114" s="18" t="s">
        <v>104</v>
      </c>
      <c r="D114" s="158">
        <f>глава18!D114+пред18!D114+аппарат18!D114+Алкоголь18!D114+воин18!D114+трансп!D114+СДК!D114</f>
        <v>0</v>
      </c>
      <c r="E114" s="158">
        <f>глава18!E114+пред18!E114+аппарат18!E114+Алкоголь18!E114+воин18!E114+трансп!E114+СДК!E114</f>
        <v>0</v>
      </c>
      <c r="F114" s="158">
        <f>глава18!F114+пред18!F114+аппарат18!F114+Алкоголь18!F114+воин18!F114+трансп!F114+СДК!F114</f>
        <v>0</v>
      </c>
      <c r="G114" s="158">
        <f>глава18!G114+пред18!G114+аппарат18!G114+Алкоголь18!G114+воин18!G114+трансп!G114+СДК!G114</f>
        <v>0</v>
      </c>
      <c r="H114" s="158">
        <f>глава18!H114+пред18!H114+аппарат18!H114+Алкоголь18!H114+воин18!H114+трансп!H114+СДК!H114</f>
        <v>0</v>
      </c>
      <c r="I114" s="58"/>
      <c r="J114" s="58"/>
    </row>
    <row r="115" spans="1:10" hidden="1">
      <c r="A115" s="23" t="s">
        <v>83</v>
      </c>
      <c r="B115" s="17">
        <v>253</v>
      </c>
      <c r="C115" s="18" t="s">
        <v>105</v>
      </c>
      <c r="D115" s="158">
        <f>глава18!D115+пред18!D115+аппарат18!D115+Алкоголь18!D115+воин18!D115+трансп!D115+СДК!D115</f>
        <v>0</v>
      </c>
      <c r="E115" s="158">
        <f>глава18!E115+пред18!E115+аппарат18!E115+Алкоголь18!E115+воин18!E115+трансп!E115+СДК!E115</f>
        <v>0</v>
      </c>
      <c r="F115" s="158">
        <f>глава18!F115+пред18!F115+аппарат18!F115+Алкоголь18!F115+воин18!F115+трансп!F115+СДК!F115</f>
        <v>0</v>
      </c>
      <c r="G115" s="158">
        <f>глава18!G115+пред18!G115+аппарат18!G115+Алкоголь18!G115+воин18!G115+трансп!G115+СДК!G115</f>
        <v>0</v>
      </c>
      <c r="H115" s="158">
        <f>глава18!H115+пред18!H115+аппарат18!H115+Алкоголь18!H115+воин18!H115+трансп!H115+СДК!H115</f>
        <v>0</v>
      </c>
      <c r="I115" s="58"/>
      <c r="J115" s="58"/>
    </row>
    <row r="116" spans="1:10" hidden="1">
      <c r="A116" s="21" t="s">
        <v>49</v>
      </c>
      <c r="B116" s="22">
        <v>260</v>
      </c>
      <c r="C116" s="24">
        <v>26000</v>
      </c>
      <c r="D116" s="158">
        <f>глава18!D116+пред18!D116+аппарат18!D116+Алкоголь18!D116+воин18!D116+трансп!D116+СДК!D116</f>
        <v>120</v>
      </c>
      <c r="E116" s="158">
        <f>глава18!E116+пред18!E116+аппарат18!E116+Алкоголь18!E116+воин18!E116+трансп!E116+СДК!E116</f>
        <v>30</v>
      </c>
      <c r="F116" s="158">
        <f>глава18!F116+пред18!F116+аппарат18!F116+Алкоголь18!F116+воин18!F116+трансп!F116+СДК!F116</f>
        <v>30</v>
      </c>
      <c r="G116" s="158">
        <f>глава18!G116+пред18!G116+аппарат18!G116+Алкоголь18!G116+воин18!G116+трансп!G116+СДК!G116</f>
        <v>30</v>
      </c>
      <c r="H116" s="158">
        <f>глава18!H116+пред18!H116+аппарат18!H116+Алкоголь18!H116+воин18!H116+трансп!H116+СДК!H116</f>
        <v>30</v>
      </c>
      <c r="I116" s="58"/>
      <c r="J116" s="58"/>
    </row>
    <row r="117" spans="1:10" ht="0.75" customHeight="1">
      <c r="A117" s="23" t="s">
        <v>84</v>
      </c>
      <c r="B117" s="17">
        <v>261</v>
      </c>
      <c r="C117" s="18">
        <v>26100</v>
      </c>
      <c r="D117" s="158">
        <f>глава18!D117+пред18!D117+аппарат18!D117+Алкоголь18!D117+воин18!D117+трансп!D117+СДК!D117</f>
        <v>0</v>
      </c>
      <c r="E117" s="158">
        <f>глава18!E117+пред18!E117+аппарат18!E117+Алкоголь18!E117+воин18!E117+трансп!E117+СДК!E117</f>
        <v>0</v>
      </c>
      <c r="F117" s="158">
        <f>глава18!F117+пред18!F117+аппарат18!F117+Алкоголь18!F117+воин18!F117+трансп!F117+СДК!F117</f>
        <v>0</v>
      </c>
      <c r="G117" s="158">
        <f>глава18!G117+пред18!G117+аппарат18!G117+Алкоголь18!G117+воин18!G117+трансп!G117+СДК!G117</f>
        <v>0</v>
      </c>
      <c r="H117" s="158">
        <f>глава18!H117+пред18!H117+аппарат18!H117+Алкоголь18!H117+воин18!H117+трансп!H117+СДК!H117</f>
        <v>0</v>
      </c>
      <c r="I117" s="58"/>
      <c r="J117" s="58"/>
    </row>
    <row r="118" spans="1:10">
      <c r="A118" s="23" t="s">
        <v>50</v>
      </c>
      <c r="B118" s="17">
        <v>262</v>
      </c>
      <c r="C118" s="18">
        <v>26200</v>
      </c>
      <c r="D118" s="158">
        <f>глава18!D118+пред18!D118+аппарат18!D118+Алкоголь18!D118+воин18!D118+трансп!D118+СДК!D118</f>
        <v>120</v>
      </c>
      <c r="E118" s="158">
        <f>глава18!E118+пред18!E118+аппарат18!E118+Алкоголь18!E118+воин18!E118+трансп!E118+СДК!E118</f>
        <v>30</v>
      </c>
      <c r="F118" s="158">
        <f>глава18!F118+пред18!F118+аппарат18!F118+Алкоголь18!F118+воин18!F118+трансп!F118+СДК!F118</f>
        <v>30</v>
      </c>
      <c r="G118" s="158">
        <f>глава18!G118+пред18!G118+аппарат18!G118+Алкоголь18!G118+воин18!G118+трансп!G118+СДК!G118</f>
        <v>30</v>
      </c>
      <c r="H118" s="158">
        <f>глава18!H118+пред18!H118+аппарат18!H118+Алкоголь18!H118+воин18!H118+трансп!H118+СДК!H118</f>
        <v>30</v>
      </c>
      <c r="I118" s="58"/>
      <c r="J118" s="58"/>
    </row>
    <row r="119" spans="1:10" hidden="1">
      <c r="A119" s="29" t="s">
        <v>51</v>
      </c>
      <c r="B119" s="17"/>
      <c r="C119" s="18">
        <v>26201</v>
      </c>
      <c r="D119" s="158">
        <f>глава18!D119+пред18!D119+аппарат18!D119+Алкоголь18!D119+воин18!D119+трансп!D119+СДК!D119</f>
        <v>0</v>
      </c>
      <c r="E119" s="158">
        <f>глава18!E119+пред18!E119+аппарат18!E119+Алкоголь18!E119+воин18!E119+трансп!E119+СДК!E119</f>
        <v>0</v>
      </c>
      <c r="F119" s="158">
        <f>глава18!F119+пред18!F119+аппарат18!F119+Алкоголь18!F119+воин18!F119+трансп!F119+СДК!F119</f>
        <v>0</v>
      </c>
      <c r="G119" s="158">
        <f>глава18!G119+пред18!G119+аппарат18!G119+Алкоголь18!G119+воин18!G119+трансп!G119+СДК!G119</f>
        <v>0</v>
      </c>
      <c r="H119" s="158">
        <f>глава18!H119+пред18!H119+аппарат18!H119+Алкоголь18!H119+воин18!H119+трансп!H119+СДК!H119</f>
        <v>0</v>
      </c>
      <c r="I119" s="58"/>
      <c r="J119" s="58"/>
    </row>
    <row r="120" spans="1:10" ht="2.25" customHeight="1">
      <c r="A120" s="23" t="s">
        <v>85</v>
      </c>
      <c r="B120" s="17">
        <v>263</v>
      </c>
      <c r="C120" s="18" t="s">
        <v>101</v>
      </c>
      <c r="D120" s="158">
        <f>глава18!D120+пред18!D120+аппарат18!D120+Алкоголь18!D120+воин18!D120+трансп!D120+СДК!D120</f>
        <v>0</v>
      </c>
      <c r="E120" s="158">
        <f>глава18!E120+пред18!E120+аппарат18!E120+Алкоголь18!E120+воин18!E120+трансп!E120+СДК!E120</f>
        <v>0</v>
      </c>
      <c r="F120" s="158">
        <f>глава18!F120+пред18!F120+аппарат18!F120+Алкоголь18!F120+воин18!F120+трансп!F120+СДК!F120</f>
        <v>0</v>
      </c>
      <c r="G120" s="158">
        <f>глава18!G120+пред18!G120+аппарат18!G120+Алкоголь18!G120+воин18!G120+трансп!G120+СДК!G120</f>
        <v>0</v>
      </c>
      <c r="H120" s="158">
        <f>глава18!H120+пред18!H120+аппарат18!H120+Алкоголь18!H120+воин18!H120+трансп!H120+СДК!H120</f>
        <v>0</v>
      </c>
      <c r="I120" s="58"/>
      <c r="J120" s="58"/>
    </row>
    <row r="121" spans="1:10">
      <c r="A121" s="21" t="s">
        <v>52</v>
      </c>
      <c r="B121" s="22">
        <v>290</v>
      </c>
      <c r="C121" s="24">
        <v>29000</v>
      </c>
      <c r="D121" s="158">
        <f>глава18!D121+пред18!D121+аппарат18!D121+Алкоголь18!D121+воин18!D121+трансп!D121+СДК!D121</f>
        <v>31.882999999999996</v>
      </c>
      <c r="E121" s="158">
        <f>глава18!E121+пред18!E121+аппарат18!E121+Алкоголь18!E121+воин18!E121+трансп!E121+СДК!E121</f>
        <v>9.67</v>
      </c>
      <c r="F121" s="158">
        <f>глава18!F121+пред18!F121+аппарат18!F121+Алкоголь18!F121+воин18!F121+трансп!F121+СДК!F121</f>
        <v>6.66</v>
      </c>
      <c r="G121" s="158">
        <f>глава18!G121+пред18!G121+аппарат18!G121+Алкоголь18!G121+воин18!G121+трансп!G121+СДК!G121</f>
        <v>6.17</v>
      </c>
      <c r="H121" s="158">
        <f>глава18!H121+пред18!H121+аппарат18!H121+Алкоголь18!H121+воин18!H121+трансп!H121+СДК!H121</f>
        <v>9.3829999999999991</v>
      </c>
      <c r="I121" s="58"/>
      <c r="J121" s="58"/>
    </row>
    <row r="122" spans="1:10">
      <c r="A122" s="29" t="s">
        <v>53</v>
      </c>
      <c r="B122" s="17"/>
      <c r="C122" s="18">
        <v>29001</v>
      </c>
      <c r="D122" s="158">
        <f>глава18!D122+пред18!D122+аппарат18!D122+Алкоголь18!D122+воин18!D122+трансп!D122+СДК!D122</f>
        <v>2.42</v>
      </c>
      <c r="E122" s="158">
        <f>глава18!E122+пред18!E122+аппарат18!E122+Алкоголь18!E122+воин18!E122+трансп!E122+СДК!E122</f>
        <v>0.62</v>
      </c>
      <c r="F122" s="158">
        <f>глава18!F122+пред18!F122+аппарат18!F122+Алкоголь18!F122+воин18!F122+трансп!F122+СДК!F122</f>
        <v>0.6</v>
      </c>
      <c r="G122" s="158">
        <f>глава18!G122+пред18!G122+аппарат18!G122+Алкоголь18!G122+воин18!G122+трансп!G122+СДК!G122</f>
        <v>0.6</v>
      </c>
      <c r="H122" s="158">
        <f>глава18!H122+пред18!H122+аппарат18!H122+Алкоголь18!H122+воин18!H122+трансп!H122+СДК!H122</f>
        <v>0.6</v>
      </c>
      <c r="I122" s="58"/>
      <c r="J122" s="58"/>
    </row>
    <row r="123" spans="1:10">
      <c r="A123" s="29" t="s">
        <v>54</v>
      </c>
      <c r="B123" s="17"/>
      <c r="C123" s="18">
        <v>29002</v>
      </c>
      <c r="D123" s="158">
        <f>глава18!D123+пред18!D123+аппарат18!D123+Алкоголь18!D123+воин18!D123+трансп!D123+СДК!D123</f>
        <v>0</v>
      </c>
      <c r="E123" s="158">
        <f>глава18!E123+пред18!E123+аппарат18!E123+Алкоголь18!E123+воин18!E123+трансп!E123+СДК!E123</f>
        <v>0</v>
      </c>
      <c r="F123" s="158">
        <f>глава18!F123+пред18!F123+аппарат18!F123+Алкоголь18!F123+воин18!F123+трансп!F123+СДК!F123</f>
        <v>0</v>
      </c>
      <c r="G123" s="158">
        <f>глава18!G123+пред18!G123+аппарат18!G123+Алкоголь18!G123+воин18!G123+трансп!G123+СДК!G123</f>
        <v>0</v>
      </c>
      <c r="H123" s="158">
        <f>глава18!H123+пред18!H123+аппарат18!H123+Алкоголь18!H123+воин18!H123+трансп!H123+СДК!H123</f>
        <v>0</v>
      </c>
      <c r="I123" s="58"/>
      <c r="J123" s="58"/>
    </row>
    <row r="124" spans="1:10" ht="15" customHeight="1">
      <c r="A124" s="29" t="s">
        <v>55</v>
      </c>
      <c r="B124" s="17"/>
      <c r="C124" s="18">
        <v>29003</v>
      </c>
      <c r="D124" s="158">
        <f>глава18!D124+пред18!D124+аппарат18!D124+Алкоголь18!D124+воин18!D124+трансп!D124+СДК!D124</f>
        <v>1.3</v>
      </c>
      <c r="E124" s="158">
        <f>глава18!E124+пред18!E124+аппарат18!E124+Алкоголь18!E124+воин18!E124+трансп!E124+СДК!E124</f>
        <v>0.8</v>
      </c>
      <c r="F124" s="158">
        <f>глава18!F124+пред18!F124+аппарат18!F124+Алкоголь18!F124+воин18!F124+трансп!F124+СДК!F124</f>
        <v>0.5</v>
      </c>
      <c r="G124" s="158">
        <f>глава18!G124+пред18!G124+аппарат18!G124+Алкоголь18!G124+воин18!G124+трансп!G124+СДК!G124</f>
        <v>0</v>
      </c>
      <c r="H124" s="158">
        <f>глава18!H124+пред18!H124+аппарат18!H124+Алкоголь18!H124+воин18!H124+трансп!H124+СДК!H124</f>
        <v>0</v>
      </c>
      <c r="I124" s="58"/>
      <c r="J124" s="58"/>
    </row>
    <row r="125" spans="1:10" hidden="1">
      <c r="A125" s="29" t="s">
        <v>56</v>
      </c>
      <c r="B125" s="17"/>
      <c r="C125" s="18">
        <v>29004</v>
      </c>
      <c r="D125" s="158">
        <f>глава18!D125+пред18!D125+аппарат18!D125+Алкоголь18!D125+воин18!D125+трансп!D125+СДК!D125</f>
        <v>0</v>
      </c>
      <c r="E125" s="158">
        <f>глава18!E125+пред18!E125+аппарат18!E125+Алкоголь18!E125+воин18!E125+трансп!E125+СДК!E125</f>
        <v>0</v>
      </c>
      <c r="F125" s="158">
        <f>глава18!F125+пред18!F125+аппарат18!F125+Алкоголь18!F125+воин18!F125+трансп!F125+СДК!F125</f>
        <v>0</v>
      </c>
      <c r="G125" s="158">
        <f>глава18!G125+пред18!G125+аппарат18!G125+Алкоголь18!G125+воин18!G125+трансп!G125+СДК!G125</f>
        <v>0</v>
      </c>
      <c r="H125" s="158">
        <f>глава18!H125+пред18!H125+аппарат18!H125+Алкоголь18!H125+воин18!H125+трансп!H125+СДК!H125</f>
        <v>0</v>
      </c>
      <c r="I125" s="58"/>
      <c r="J125" s="58"/>
    </row>
    <row r="126" spans="1:10" hidden="1">
      <c r="A126" s="29" t="s">
        <v>57</v>
      </c>
      <c r="B126" s="17"/>
      <c r="C126" s="18">
        <v>29005</v>
      </c>
      <c r="D126" s="158">
        <f>глава18!D126+пред18!D126+аппарат18!D126+Алкоголь18!D126+воин18!D126+трансп!D126+СДК!D126</f>
        <v>0</v>
      </c>
      <c r="E126" s="158">
        <f>глава18!E126+пред18!E126+аппарат18!E126+Алкоголь18!E126+воин18!E126+трансп!E126+СДК!E126</f>
        <v>0</v>
      </c>
      <c r="F126" s="158">
        <f>глава18!F126+пред18!F126+аппарат18!F126+Алкоголь18!F126+воин18!F126+трансп!F126+СДК!F126</f>
        <v>0</v>
      </c>
      <c r="G126" s="158">
        <f>глава18!G126+пред18!G126+аппарат18!G126+Алкоголь18!G126+воин18!G126+трансп!G126+СДК!G126</f>
        <v>0</v>
      </c>
      <c r="H126" s="158">
        <f>глава18!H126+пред18!H126+аппарат18!H126+Алкоголь18!H126+воин18!H126+трансп!H126+СДК!H126</f>
        <v>0</v>
      </c>
      <c r="I126" s="58"/>
      <c r="J126" s="58"/>
    </row>
    <row r="127" spans="1:10" hidden="1">
      <c r="A127" s="29" t="s">
        <v>137</v>
      </c>
      <c r="B127" s="17"/>
      <c r="C127" s="18" t="s">
        <v>138</v>
      </c>
      <c r="D127" s="158">
        <f>глава18!D127+пред18!D127+аппарат18!D127+Алкоголь18!D127+воин18!D127+трансп!D127+СДК!D127</f>
        <v>0</v>
      </c>
      <c r="E127" s="158">
        <f>глава18!E127+пред18!E127+аппарат18!E127+Алкоголь18!E127+воин18!E127+трансп!E127+СДК!E127</f>
        <v>0</v>
      </c>
      <c r="F127" s="158">
        <f>глава18!F127+пред18!F127+аппарат18!F127+Алкоголь18!F127+воин18!F127+трансп!F127+СДК!F127</f>
        <v>0</v>
      </c>
      <c r="G127" s="158">
        <f>глава18!G127+пред18!G127+аппарат18!G127+Алкоголь18!G127+воин18!G127+трансп!G127+СДК!G127</f>
        <v>0</v>
      </c>
      <c r="H127" s="158">
        <f>глава18!H127+пред18!H127+аппарат18!H127+Алкоголь18!H127+воин18!H127+трансп!H127+СДК!H127</f>
        <v>0</v>
      </c>
      <c r="I127" s="58"/>
      <c r="J127" s="58"/>
    </row>
    <row r="128" spans="1:10">
      <c r="A128" s="29" t="s">
        <v>252</v>
      </c>
      <c r="B128" s="17"/>
      <c r="C128" s="18" t="s">
        <v>126</v>
      </c>
      <c r="D128" s="158">
        <f>глава18!D128+пред18!D128+аппарат18!D128+Алкоголь18!D128+воин18!D128+трансп!D128+СДК!D128</f>
        <v>28.162999999999997</v>
      </c>
      <c r="E128" s="158">
        <f>глава18!E128+пред18!E128+аппарат18!E128+Алкоголь18!E128+воин18!E128+трансп!E128+СДК!E128</f>
        <v>8.25</v>
      </c>
      <c r="F128" s="158">
        <f>глава18!F128+пред18!F128+аппарат18!F128+Алкоголь18!F128+воин18!F128+трансп!F128+СДК!F128</f>
        <v>5.56</v>
      </c>
      <c r="G128" s="158">
        <f>глава18!G128+пред18!G128+аппарат18!G128+Алкоголь18!G128+воин18!G128+трансп!G128+СДК!G128</f>
        <v>5.57</v>
      </c>
      <c r="H128" s="158">
        <f>глава18!H128+пред18!H128+аппарат18!H128+Алкоголь18!H128+воин18!H128+трансп!H128+СДК!H128</f>
        <v>8.7829999999999995</v>
      </c>
      <c r="I128" s="58"/>
      <c r="J128" s="58"/>
    </row>
    <row r="129" spans="1:10">
      <c r="A129" s="21" t="s">
        <v>59</v>
      </c>
      <c r="B129" s="22">
        <v>300</v>
      </c>
      <c r="C129" s="24">
        <v>30000</v>
      </c>
      <c r="D129" s="158">
        <f>глава18!D129+пред18!D129+аппарат18!D129+Алкоголь18!D129+воин18!D129+трансп!D129+СДК!D129</f>
        <v>155.6</v>
      </c>
      <c r="E129" s="158">
        <f>глава18!E129+пред18!E129+аппарат18!E129+Алкоголь18!E129+воин18!E129+трансп!E129+СДК!E129</f>
        <v>65.849999999999994</v>
      </c>
      <c r="F129" s="158">
        <f>глава18!F129+пред18!F129+аппарат18!F129+Алкоголь18!F129+воин18!F129+трансп!F129+СДК!F129</f>
        <v>16.87</v>
      </c>
      <c r="G129" s="158">
        <f>глава18!G129+пред18!G129+аппарат18!G129+Алкоголь18!G129+воин18!G129+трансп!G129+СДК!G129</f>
        <v>21.07</v>
      </c>
      <c r="H129" s="158">
        <f>глава18!H129+пред18!H129+аппарат18!H129+Алкоголь18!H129+воин18!H129+трансп!H129+СДК!H129</f>
        <v>51.809999999999995</v>
      </c>
      <c r="I129" s="58"/>
      <c r="J129" s="58"/>
    </row>
    <row r="130" spans="1:10">
      <c r="A130" s="23" t="s">
        <v>60</v>
      </c>
      <c r="B130" s="17">
        <v>310</v>
      </c>
      <c r="C130" s="18">
        <v>31000</v>
      </c>
      <c r="D130" s="158">
        <f>глава18!D130+пред18!D130+аппарат18!D130+Алкоголь18!D130+воин18!D130+трансп!D130+СДК!D130</f>
        <v>18</v>
      </c>
      <c r="E130" s="158">
        <f>глава18!E130+пред18!E130+аппарат18!E130+Алкоголь18!E130+воин18!E130+трансп!E130+СДК!E130</f>
        <v>16.5</v>
      </c>
      <c r="F130" s="158">
        <f>глава18!F130+пред18!F130+аппарат18!F130+Алкоголь18!F130+воин18!F130+трансп!F130+СДК!F130</f>
        <v>0</v>
      </c>
      <c r="G130" s="158">
        <f>глава18!G130+пред18!G130+аппарат18!G130+Алкоголь18!G130+воин18!G130+трансп!G130+СДК!G130</f>
        <v>1.5</v>
      </c>
      <c r="H130" s="158">
        <f>глава18!H130+пред18!H130+аппарат18!H130+Алкоголь18!H130+воин18!H130+трансп!H130+СДК!H130</f>
        <v>0</v>
      </c>
      <c r="I130" s="58"/>
      <c r="J130" s="58"/>
    </row>
    <row r="131" spans="1:10">
      <c r="A131" s="29" t="s">
        <v>129</v>
      </c>
      <c r="B131" s="17"/>
      <c r="C131" s="18">
        <v>31001</v>
      </c>
      <c r="D131" s="158">
        <f>глава18!D131+пред18!D131+аппарат18!D131+Алкоголь18!D131+воин18!D131+трансп!D131+СДК!D131</f>
        <v>0</v>
      </c>
      <c r="E131" s="158">
        <f>глава18!E131+пред18!E131+аппарат18!E131+Алкоголь18!E131+воин18!E131+трансп!E131+СДК!E131</f>
        <v>0</v>
      </c>
      <c r="F131" s="158">
        <f>глава18!F131+пред18!F131+аппарат18!F131+Алкоголь18!F131+воин18!F131+трансп!F131+СДК!F131</f>
        <v>0</v>
      </c>
      <c r="G131" s="158">
        <f>глава18!G131+пред18!G131+аппарат18!G131+Алкоголь18!G131+воин18!G131+трансп!G131+СДК!G131</f>
        <v>0</v>
      </c>
      <c r="H131" s="158">
        <f>глава18!H131+пред18!H131+аппарат18!H131+Алкоголь18!H131+воин18!H131+трансп!H131+СДК!H131</f>
        <v>0</v>
      </c>
      <c r="I131" s="58"/>
      <c r="J131" s="58"/>
    </row>
    <row r="132" spans="1:10">
      <c r="A132" s="29" t="s">
        <v>61</v>
      </c>
      <c r="B132" s="17"/>
      <c r="C132" s="18">
        <v>31002</v>
      </c>
      <c r="D132" s="158">
        <f>глава18!D132+пред18!D132+аппарат18!D132+Алкоголь18!D132+воин18!D132+трансп!D132+СДК!D132</f>
        <v>3</v>
      </c>
      <c r="E132" s="158">
        <f>глава18!E132+пред18!E132+аппарат18!E132+Алкоголь18!E132+воин18!E132+трансп!E132+СДК!E132</f>
        <v>1.5</v>
      </c>
      <c r="F132" s="158">
        <f>глава18!F132+пред18!F132+аппарат18!F132+Алкоголь18!F132+воин18!F132+трансп!F132+СДК!F132</f>
        <v>0</v>
      </c>
      <c r="G132" s="158">
        <f>глава18!G132+пред18!G132+аппарат18!G132+Алкоголь18!G132+воин18!G132+трансп!G132+СДК!G132</f>
        <v>1.5</v>
      </c>
      <c r="H132" s="158">
        <f>глава18!H132+пред18!H132+аппарат18!H132+Алкоголь18!H132+воин18!H132+трансп!H132+СДК!H132</f>
        <v>0</v>
      </c>
      <c r="I132" s="58"/>
      <c r="J132" s="58"/>
    </row>
    <row r="133" spans="1:10" ht="29.25" customHeight="1">
      <c r="A133" s="29" t="s">
        <v>62</v>
      </c>
      <c r="B133" s="17"/>
      <c r="C133" s="18">
        <v>31003</v>
      </c>
      <c r="D133" s="158">
        <f>глава18!D133+пред18!D133+аппарат18!D133+Алкоголь18!D133+воин18!D133+трансп!D133+СДК!D133</f>
        <v>15</v>
      </c>
      <c r="E133" s="158">
        <f>глава18!E133+пред18!E133+аппарат18!E133+Алкоголь18!E133+воин18!E133+трансп!E133+СДК!E133</f>
        <v>15</v>
      </c>
      <c r="F133" s="158">
        <f>глава18!F133+пред18!F133+аппарат18!F133+Алкоголь18!F133+воин18!F133+трансп!F133+СДК!F133</f>
        <v>0</v>
      </c>
      <c r="G133" s="158">
        <f>глава18!G133+пред18!G133+аппарат18!G133+Алкоголь18!G133+воин18!G133+трансп!G133+СДК!G133</f>
        <v>0</v>
      </c>
      <c r="H133" s="158">
        <f>глава18!H133+пред18!H133+аппарат18!H133+Алкоголь18!H133+воин18!H133+трансп!H133+СДК!H133</f>
        <v>0</v>
      </c>
      <c r="I133" s="58"/>
      <c r="J133" s="58"/>
    </row>
    <row r="134" spans="1:10" hidden="1">
      <c r="A134" s="29" t="s">
        <v>63</v>
      </c>
      <c r="B134" s="17"/>
      <c r="C134" s="18">
        <v>31004</v>
      </c>
      <c r="D134" s="158">
        <f>глава18!D134+пред18!D134+аппарат18!D134+Алкоголь18!D134+воин18!D134+трансп!D134+СДК!D134</f>
        <v>0</v>
      </c>
      <c r="E134" s="158">
        <f>глава18!E134+пред18!E134+аппарат18!E134+Алкоголь18!E134+воин18!E134+трансп!E134+СДК!E134</f>
        <v>0</v>
      </c>
      <c r="F134" s="158">
        <f>глава18!F134+пред18!F134+аппарат18!F134+Алкоголь18!F134+воин18!F134+трансп!F134+СДК!F134</f>
        <v>0</v>
      </c>
      <c r="G134" s="158">
        <f>глава18!G134+пред18!G134+аппарат18!G134+Алкоголь18!G134+воин18!G134+трансп!G134+СДК!G134</f>
        <v>0</v>
      </c>
      <c r="H134" s="158">
        <f>глава18!H134+пред18!H134+аппарат18!H134+Алкоголь18!H134+воин18!H134+трансп!H134+СДК!H134</f>
        <v>0</v>
      </c>
      <c r="I134" s="58"/>
      <c r="J134" s="58"/>
    </row>
    <row r="135" spans="1:10" hidden="1">
      <c r="A135" s="29" t="s">
        <v>64</v>
      </c>
      <c r="B135" s="17"/>
      <c r="C135" s="18">
        <v>31005</v>
      </c>
      <c r="D135" s="158">
        <f>глава18!D135+пред18!D135+аппарат18!D135+Алкоголь18!D135+воин18!D135+трансп!D135+СДК!D135</f>
        <v>0</v>
      </c>
      <c r="E135" s="158">
        <f>глава18!E135+пред18!E135+аппарат18!E135+Алкоголь18!E135+воин18!E135+трансп!E135+СДК!E135</f>
        <v>0</v>
      </c>
      <c r="F135" s="158">
        <f>глава18!F135+пред18!F135+аппарат18!F135+Алкоголь18!F135+воин18!F135+трансп!F135+СДК!F135</f>
        <v>0</v>
      </c>
      <c r="G135" s="158">
        <f>глава18!G135+пред18!G135+аппарат18!G135+Алкоголь18!G135+воин18!G135+трансп!G135+СДК!G135</f>
        <v>0</v>
      </c>
      <c r="H135" s="158">
        <f>глава18!H135+пред18!H135+аппарат18!H135+Алкоголь18!H135+воин18!H135+трансп!H135+СДК!H135</f>
        <v>0</v>
      </c>
      <c r="I135" s="58"/>
      <c r="J135" s="58"/>
    </row>
    <row r="136" spans="1:10" hidden="1">
      <c r="A136" s="29" t="s">
        <v>66</v>
      </c>
      <c r="B136" s="17"/>
      <c r="C136" s="18">
        <v>31006</v>
      </c>
      <c r="D136" s="158">
        <f>глава18!D136+пред18!D136+аппарат18!D136+Алкоголь18!D136+воин18!D136+трансп!D136+СДК!D136</f>
        <v>0</v>
      </c>
      <c r="E136" s="158">
        <f>глава18!E136+пред18!E136+аппарат18!E136+Алкоголь18!E136+воин18!E136+трансп!E136+СДК!E136</f>
        <v>0</v>
      </c>
      <c r="F136" s="158">
        <f>глава18!F136+пред18!F136+аппарат18!F136+Алкоголь18!F136+воин18!F136+трансп!F136+СДК!F136</f>
        <v>0</v>
      </c>
      <c r="G136" s="158">
        <f>глава18!G136+пред18!G136+аппарат18!G136+Алкоголь18!G136+воин18!G136+трансп!G136+СДК!G136</f>
        <v>0</v>
      </c>
      <c r="H136" s="158">
        <f>глава18!H136+пред18!H136+аппарат18!H136+Алкоголь18!H136+воин18!H136+трансп!H136+СДК!H136</f>
        <v>0</v>
      </c>
      <c r="I136" s="58"/>
      <c r="J136" s="58"/>
    </row>
    <row r="137" spans="1:10" hidden="1">
      <c r="A137" s="29" t="s">
        <v>130</v>
      </c>
      <c r="B137" s="17"/>
      <c r="C137" s="18" t="s">
        <v>131</v>
      </c>
      <c r="D137" s="158">
        <f>глава18!D137+пред18!D137+аппарат18!D137+Алкоголь18!D137+воин18!D137+трансп!D137+СДК!D137</f>
        <v>0</v>
      </c>
      <c r="E137" s="158">
        <f>глава18!E137+пред18!E137+аппарат18!E137+Алкоголь18!E137+воин18!E137+трансп!E137+СДК!E137</f>
        <v>0</v>
      </c>
      <c r="F137" s="158">
        <f>глава18!F137+пред18!F137+аппарат18!F137+Алкоголь18!F137+воин18!F137+трансп!F137+СДК!F137</f>
        <v>0</v>
      </c>
      <c r="G137" s="158">
        <f>глава18!G137+пред18!G137+аппарат18!G137+Алкоголь18!G137+воин18!G137+трансп!G137+СДК!G137</f>
        <v>0</v>
      </c>
      <c r="H137" s="158">
        <f>глава18!H137+пред18!H137+аппарат18!H137+Алкоголь18!H137+воин18!H137+трансп!H137+СДК!H137</f>
        <v>0</v>
      </c>
      <c r="I137" s="58"/>
      <c r="J137" s="58"/>
    </row>
    <row r="138" spans="1:10" hidden="1">
      <c r="A138" s="29" t="s">
        <v>65</v>
      </c>
      <c r="B138" s="17"/>
      <c r="C138" s="18" t="s">
        <v>127</v>
      </c>
      <c r="D138" s="158">
        <f>глава18!D138+пред18!D138+аппарат18!D138+Алкоголь18!D138+воин18!D138+трансп!D138+СДК!D138</f>
        <v>0</v>
      </c>
      <c r="E138" s="158">
        <f>глава18!E138+пред18!E138+аппарат18!E138+Алкоголь18!E138+воин18!E138+трансп!E138+СДК!E138</f>
        <v>0</v>
      </c>
      <c r="F138" s="158">
        <f>глава18!F138+пред18!F138+аппарат18!F138+Алкоголь18!F138+воин18!F138+трансп!F138+СДК!F138</f>
        <v>0</v>
      </c>
      <c r="G138" s="158">
        <f>глава18!G138+пред18!G138+аппарат18!G138+Алкоголь18!G138+воин18!G138+трансп!G138+СДК!G138</f>
        <v>0</v>
      </c>
      <c r="H138" s="158">
        <f>глава18!H138+пред18!H138+аппарат18!H138+Алкоголь18!H138+воин18!H138+трансп!H138+СДК!H138</f>
        <v>0</v>
      </c>
      <c r="I138" s="58"/>
      <c r="J138" s="58"/>
    </row>
    <row r="139" spans="1:10" ht="15.75" hidden="1" customHeight="1">
      <c r="A139" s="23" t="s">
        <v>86</v>
      </c>
      <c r="B139" s="17">
        <v>320</v>
      </c>
      <c r="C139" s="18" t="s">
        <v>118</v>
      </c>
      <c r="D139" s="158">
        <f>глава18!D139+пред18!D139+аппарат18!D139+Алкоголь18!D139+воин18!D139+трансп!D139+СДК!D139</f>
        <v>0</v>
      </c>
      <c r="E139" s="158">
        <f>глава18!E139+пред18!E139+аппарат18!E139+Алкоголь18!E139+воин18!E139+трансп!E139+СДК!E139</f>
        <v>0</v>
      </c>
      <c r="F139" s="158">
        <f>глава18!F139+пред18!F139+аппарат18!F139+Алкоголь18!F139+воин18!F139+трансп!F139+СДК!F139</f>
        <v>0</v>
      </c>
      <c r="G139" s="158">
        <f>глава18!G139+пред18!G139+аппарат18!G139+Алкоголь18!G139+воин18!G139+трансп!G139+СДК!G139</f>
        <v>0</v>
      </c>
      <c r="H139" s="158">
        <f>глава18!H139+пред18!H139+аппарат18!H139+Алкоголь18!H139+воин18!H139+трансп!H139+СДК!H139</f>
        <v>0</v>
      </c>
      <c r="I139" s="58"/>
      <c r="J139" s="58"/>
    </row>
    <row r="140" spans="1:10" ht="16.5" customHeight="1">
      <c r="A140" s="23" t="s">
        <v>67</v>
      </c>
      <c r="B140" s="17">
        <v>340</v>
      </c>
      <c r="C140" s="18">
        <v>34000</v>
      </c>
      <c r="D140" s="158">
        <f>глава18!D140+пред18!D140+аппарат18!D140+Алкоголь18!D140+воин18!D140+трансп!D140+СДК!D140</f>
        <v>137.6</v>
      </c>
      <c r="E140" s="158">
        <f>глава18!E140+пред18!E140+аппарат18!E140+Алкоголь18!E140+воин18!E140+трансп!E140+СДК!E140</f>
        <v>49.35</v>
      </c>
      <c r="F140" s="158">
        <f>глава18!F140+пред18!F140+аппарат18!F140+Алкоголь18!F140+воин18!F140+трансп!F140+СДК!F140</f>
        <v>16.87</v>
      </c>
      <c r="G140" s="158">
        <f>глава18!G140+пред18!G140+аппарат18!G140+Алкоголь18!G140+воин18!G140+трансп!G140+СДК!G140</f>
        <v>19.57</v>
      </c>
      <c r="H140" s="158">
        <f>глава18!H140+пред18!H140+аппарат18!H140+Алкоголь18!H140+воин18!H140+трансп!H140+СДК!H140</f>
        <v>51.809999999999995</v>
      </c>
      <c r="I140" s="58"/>
      <c r="J140" s="58"/>
    </row>
    <row r="141" spans="1:10" ht="30">
      <c r="A141" s="29" t="s">
        <v>68</v>
      </c>
      <c r="B141" s="17"/>
      <c r="C141" s="18">
        <v>34001</v>
      </c>
      <c r="D141" s="158">
        <f>глава18!D141+пред18!D141+аппарат18!D141+Алкоголь18!D141+воин18!D141+трансп!D141+СДК!D141</f>
        <v>26.099999999999998</v>
      </c>
      <c r="E141" s="158">
        <f>глава18!E141+пред18!E141+аппарат18!E141+Алкоголь18!E141+воин18!E141+трансп!E141+СДК!E141</f>
        <v>6.54</v>
      </c>
      <c r="F141" s="158">
        <f>глава18!F141+пред18!F141+аппарат18!F141+Алкоголь18!F141+воин18!F141+трансп!F141+СДК!F141</f>
        <v>6.52</v>
      </c>
      <c r="G141" s="158">
        <f>глава18!G141+пред18!G141+аппарат18!G141+Алкоголь18!G141+воин18!G141+трансп!G141+СДК!G141</f>
        <v>6.52</v>
      </c>
      <c r="H141" s="158">
        <f>глава18!H141+пред18!H141+аппарат18!H141+Алкоголь18!H141+воин18!H141+трансп!H141+СДК!H141</f>
        <v>6.52</v>
      </c>
      <c r="I141" s="58"/>
      <c r="J141" s="58"/>
    </row>
    <row r="142" spans="1:10">
      <c r="A142" s="29" t="s">
        <v>69</v>
      </c>
      <c r="B142" s="17"/>
      <c r="C142" s="18">
        <v>34002</v>
      </c>
      <c r="D142" s="158">
        <f>глава18!D142+пред18!D142+аппарат18!D142+Алкоголь18!D142+воин18!D142+трансп!D142+СДК!D142</f>
        <v>13.4</v>
      </c>
      <c r="E142" s="158">
        <f>глава18!E142+пред18!E142+аппарат18!E142+Алкоголь18!E142+воин18!E142+трансп!E142+СДК!E142</f>
        <v>3.35</v>
      </c>
      <c r="F142" s="158">
        <f>глава18!F142+пред18!F142+аппарат18!F142+Алкоголь18!F142+воин18!F142+трансп!F142+СДК!F142</f>
        <v>3.35</v>
      </c>
      <c r="G142" s="158">
        <f>глава18!G142+пред18!G142+аппарат18!G142+Алкоголь18!G142+воин18!G142+трансп!G142+СДК!G142</f>
        <v>3.35</v>
      </c>
      <c r="H142" s="158">
        <f>глава18!H142+пред18!H142+аппарат18!H142+Алкоголь18!H142+воин18!H142+трансп!H142+СДК!H142</f>
        <v>3.35</v>
      </c>
      <c r="I142" s="58"/>
      <c r="J142" s="58"/>
    </row>
    <row r="143" spans="1:10">
      <c r="A143" s="29" t="s">
        <v>70</v>
      </c>
      <c r="B143" s="17"/>
      <c r="C143" s="18">
        <v>34003</v>
      </c>
      <c r="D143" s="158">
        <f>глава18!D143+пред18!D143+аппарат18!D143+Алкоголь18!D143+воин18!D143+трансп!D143+СДК!D143</f>
        <v>11.4</v>
      </c>
      <c r="E143" s="158">
        <f>глава18!E143+пред18!E143+аппарат18!E143+Алкоголь18!E143+воин18!E143+трансп!E143+СДК!E143</f>
        <v>5</v>
      </c>
      <c r="F143" s="158">
        <f>глава18!F143+пред18!F143+аппарат18!F143+Алкоголь18!F143+воин18!F143+трансп!F143+СДК!F143</f>
        <v>5</v>
      </c>
      <c r="G143" s="158">
        <f>глава18!G143+пред18!G143+аппарат18!G143+Алкоголь18!G143+воин18!G143+трансп!G143+СДК!G143</f>
        <v>1.4</v>
      </c>
      <c r="H143" s="158">
        <f>глава18!H143+пред18!H143+аппарат18!H143+Алкоголь18!H143+воин18!H143+трансп!H143+СДК!H143</f>
        <v>0</v>
      </c>
      <c r="I143" s="58"/>
      <c r="J143" s="58"/>
    </row>
    <row r="144" spans="1:10" ht="27" customHeight="1">
      <c r="A144" s="29" t="s">
        <v>71</v>
      </c>
      <c r="B144" s="17"/>
      <c r="C144" s="18">
        <v>34004</v>
      </c>
      <c r="D144" s="158">
        <f>глава18!D144+пред18!D144+аппарат18!D144+Алкоголь18!D144+воин18!D144+трансп!D144+СДК!D144</f>
        <v>8</v>
      </c>
      <c r="E144" s="158">
        <f>глава18!E144+пред18!E144+аппарат18!E144+Алкоголь18!E144+воин18!E144+трансп!E144+СДК!E144</f>
        <v>2</v>
      </c>
      <c r="F144" s="158">
        <f>глава18!F144+пред18!F144+аппарат18!F144+Алкоголь18!F144+воин18!F144+трансп!F144+СДК!F144</f>
        <v>2</v>
      </c>
      <c r="G144" s="158">
        <f>глава18!G144+пред18!G144+аппарат18!G144+Алкоголь18!G144+воин18!G144+трансп!G144+СДК!G144</f>
        <v>2</v>
      </c>
      <c r="H144" s="158">
        <f>глава18!H144+пред18!H144+аппарат18!H144+Алкоголь18!H144+воин18!H144+трансп!H144+СДК!H144</f>
        <v>2</v>
      </c>
      <c r="I144" s="58"/>
      <c r="J144" s="58"/>
    </row>
    <row r="145" spans="1:10" ht="30" hidden="1">
      <c r="A145" s="29" t="s">
        <v>72</v>
      </c>
      <c r="B145" s="17"/>
      <c r="C145" s="18">
        <v>34005</v>
      </c>
      <c r="D145" s="158">
        <f>глава18!D145+пред18!D145+аппарат18!D145+Алкоголь18!D145+воин18!D145+трансп!D145+СДК!D145</f>
        <v>0</v>
      </c>
      <c r="E145" s="158">
        <f>глава18!E145+пред18!E145+аппарат18!E145+Алкоголь18!E145+воин18!E145+трансп!E145+СДК!E145</f>
        <v>0</v>
      </c>
      <c r="F145" s="158">
        <f>глава18!F145+пред18!F145+аппарат18!F145+Алкоголь18!F145+воин18!F145+трансп!F145+СДК!F145</f>
        <v>0</v>
      </c>
      <c r="G145" s="158">
        <f>глава18!G145+пред18!G145+аппарат18!G145+Алкоголь18!G145+воин18!G145+трансп!G145+СДК!G145</f>
        <v>0</v>
      </c>
      <c r="H145" s="158">
        <f>глава18!H145+пред18!H145+аппарат18!H145+Алкоголь18!H145+воин18!H145+трансп!H145+СДК!H145</f>
        <v>0</v>
      </c>
      <c r="I145" s="58"/>
      <c r="J145" s="58"/>
    </row>
    <row r="146" spans="1:10" ht="30" hidden="1">
      <c r="A146" s="29" t="s">
        <v>73</v>
      </c>
      <c r="B146" s="17"/>
      <c r="C146" s="18">
        <v>34006</v>
      </c>
      <c r="D146" s="158">
        <f>глава18!D146+пред18!D146+аппарат18!D146+Алкоголь18!D146+воин18!D146+трансп!D146+СДК!D146</f>
        <v>0</v>
      </c>
      <c r="E146" s="158">
        <f>глава18!E146+пред18!E146+аппарат18!E146+Алкоголь18!E146+воин18!E146+трансп!E146+СДК!E146</f>
        <v>0</v>
      </c>
      <c r="F146" s="158">
        <f>глава18!F146+пред18!F146+аппарат18!F146+Алкоголь18!F146+воин18!F146+трансп!F146+СДК!F146</f>
        <v>0</v>
      </c>
      <c r="G146" s="158">
        <f>глава18!G146+пред18!G146+аппарат18!G146+Алкоголь18!G146+воин18!G146+трансп!G146+СДК!G146</f>
        <v>0</v>
      </c>
      <c r="H146" s="158">
        <f>глава18!H146+пред18!H146+аппарат18!H146+Алкоголь18!H146+воин18!H146+трансп!H146+СДК!H146</f>
        <v>0</v>
      </c>
      <c r="I146" s="58"/>
      <c r="J146" s="58"/>
    </row>
    <row r="147" spans="1:10" hidden="1">
      <c r="A147" s="29" t="s">
        <v>132</v>
      </c>
      <c r="B147" s="17"/>
      <c r="C147" s="18">
        <v>34007</v>
      </c>
      <c r="D147" s="158">
        <f>глава18!D147+пред18!D147+аппарат18!D147+Алкоголь18!D147+воин18!D147+трансп!D147+СДК!D147</f>
        <v>0</v>
      </c>
      <c r="E147" s="158">
        <f>глава18!E147+пред18!E147+аппарат18!E147+Алкоголь18!E147+воин18!E147+трансп!E147+СДК!E147</f>
        <v>0</v>
      </c>
      <c r="F147" s="158">
        <f>глава18!F147+пред18!F147+аппарат18!F147+Алкоголь18!F147+воин18!F147+трансп!F147+СДК!F147</f>
        <v>0</v>
      </c>
      <c r="G147" s="158">
        <f>глава18!G147+пред18!G147+аппарат18!G147+Алкоголь18!G147+воин18!G147+трансп!G147+СДК!G147</f>
        <v>0</v>
      </c>
      <c r="H147" s="158">
        <f>глава18!H147+пред18!H147+аппарат18!H147+Алкоголь18!H147+воин18!H147+трансп!H147+СДК!H147</f>
        <v>0</v>
      </c>
      <c r="I147" s="58"/>
      <c r="J147" s="58"/>
    </row>
    <row r="148" spans="1:10">
      <c r="A148" s="29" t="s">
        <v>133</v>
      </c>
      <c r="B148" s="17"/>
      <c r="C148" s="18" t="s">
        <v>134</v>
      </c>
      <c r="D148" s="158">
        <f>глава18!D148+пред18!D148+аппарат18!D148+Алкоголь18!D148+воин18!D148+трансп!D148+СДК!D148</f>
        <v>4.8</v>
      </c>
      <c r="E148" s="158">
        <f>глава18!E148+пред18!E148+аппарат18!E148+Алкоголь18!E148+воин18!E148+трансп!E148+СДК!E148</f>
        <v>2</v>
      </c>
      <c r="F148" s="158">
        <f>глава18!F148+пред18!F148+аппарат18!F148+Алкоголь18!F148+воин18!F148+трансп!F148+СДК!F148</f>
        <v>0</v>
      </c>
      <c r="G148" s="158">
        <f>глава18!G148+пред18!G148+аппарат18!G148+Алкоголь18!G148+воин18!G148+трансп!G148+СДК!G148</f>
        <v>1.8</v>
      </c>
      <c r="H148" s="158">
        <f>глава18!H148+пред18!H148+аппарат18!H148+Алкоголь18!H148+воин18!H148+трансп!H148+СДК!H148</f>
        <v>1</v>
      </c>
      <c r="I148" s="58"/>
      <c r="J148" s="58"/>
    </row>
    <row r="149" spans="1:10">
      <c r="A149" s="29" t="s">
        <v>139</v>
      </c>
      <c r="B149" s="17"/>
      <c r="C149" s="18" t="s">
        <v>140</v>
      </c>
      <c r="D149" s="158">
        <f>глава18!D149+пред18!D149+аппарат18!D149+Алкоголь18!D149+воин18!D149+трансп!D149+СДК!D149</f>
        <v>9</v>
      </c>
      <c r="E149" s="158">
        <f>глава18!E149+пред18!E149+аппарат18!E149+Алкоголь18!E149+воин18!E149+трансп!E149+СДК!E149</f>
        <v>4.5</v>
      </c>
      <c r="F149" s="158">
        <f>глава18!F149+пред18!F149+аппарат18!F149+Алкоголь18!F149+воин18!F149+трансп!F149+СДК!F149</f>
        <v>0</v>
      </c>
      <c r="G149" s="158">
        <f>глава18!G149+пред18!G149+аппарат18!G149+Алкоголь18!G149+воин18!G149+трансп!G149+СДК!G149</f>
        <v>4.5</v>
      </c>
      <c r="H149" s="158">
        <f>глава18!H149+пред18!H149+аппарат18!H149+Алкоголь18!H149+воин18!H149+трансп!H149+СДК!H149</f>
        <v>0</v>
      </c>
      <c r="I149" s="58"/>
      <c r="J149" s="58"/>
    </row>
    <row r="150" spans="1:10" ht="19.5" customHeight="1">
      <c r="A150" s="29" t="s">
        <v>227</v>
      </c>
      <c r="B150" s="17"/>
      <c r="C150" s="18" t="s">
        <v>128</v>
      </c>
      <c r="D150" s="158">
        <f>глава18!D150+пред18!D150+аппарат18!D150+Алкоголь18!D150+воин18!D150+трансп!D150+СДК!D150</f>
        <v>64.900000000000006</v>
      </c>
      <c r="E150" s="158">
        <f>глава18!E150+пред18!E150+аппарат18!E150+Алкоголь18!E150+воин18!E150+трансп!E150+СДК!E150</f>
        <v>25.96</v>
      </c>
      <c r="F150" s="158">
        <f>глава18!F150+пред18!F150+аппарат18!F150+Алкоголь18!F150+воин18!F150+трансп!F150+СДК!F150</f>
        <v>0</v>
      </c>
      <c r="G150" s="158">
        <f>глава18!G150+пред18!G150+аппарат18!G150+Алкоголь18!G150+воин18!G150+трансп!G150+СДК!G150</f>
        <v>0</v>
      </c>
      <c r="H150" s="158">
        <f>глава18!H150+пред18!H150+аппарат18!H150+Алкоголь18!H150+воин18!H150+трансп!H150+СДК!H150</f>
        <v>38.94</v>
      </c>
      <c r="I150" s="58"/>
      <c r="J150" s="58"/>
    </row>
    <row r="151" spans="1:10" hidden="1">
      <c r="A151" s="21" t="s">
        <v>112</v>
      </c>
      <c r="B151" s="22">
        <v>500</v>
      </c>
      <c r="C151" s="24" t="s">
        <v>106</v>
      </c>
      <c r="D151" s="158">
        <f>глава18!D151+пред18!D151+аппарат18!D151+Алкоголь18!D151+воин18!D151+трансп!D151+СДК!D151</f>
        <v>0</v>
      </c>
      <c r="E151" s="158">
        <f>глава18!E151+пред18!E151+аппарат18!E151+Алкоголь18!E151+воин18!E151+трансп!E151+СДК!E151</f>
        <v>0</v>
      </c>
      <c r="F151" s="158">
        <f>глава18!F151+пред18!F151+аппарат18!F151+Алкоголь18!F151+воин18!F151+трансп!F151+СДК!F151</f>
        <v>0</v>
      </c>
      <c r="G151" s="158">
        <f>глава18!G151+пред18!G151+аппарат18!G151+Алкоголь18!G151+воин18!G151+трансп!G151+СДК!G151</f>
        <v>0</v>
      </c>
      <c r="H151" s="158">
        <f>глава18!H151+пред18!H151+аппарат18!H151+Алкоголь18!H151+воин18!H151+трансп!H151+СДК!H151</f>
        <v>0</v>
      </c>
      <c r="I151" s="58"/>
      <c r="J151" s="58"/>
    </row>
    <row r="152" spans="1:10" ht="31.5" hidden="1">
      <c r="A152" s="23" t="s">
        <v>113</v>
      </c>
      <c r="B152" s="17">
        <v>530</v>
      </c>
      <c r="C152" s="18" t="s">
        <v>107</v>
      </c>
      <c r="D152" s="158">
        <f>глава18!D152+пред18!D152+аппарат18!D152+Алкоголь18!D152+воин18!D152+трансп!D152+СДК!D152</f>
        <v>0</v>
      </c>
      <c r="E152" s="158">
        <f>глава18!E152+пред18!E152+аппарат18!E152+Алкоголь18!E152+воин18!E152+трансп!E152+СДК!E152</f>
        <v>0</v>
      </c>
      <c r="F152" s="158">
        <f>глава18!F152+пред18!F152+аппарат18!F152+Алкоголь18!F152+воин18!F152+трансп!F152+СДК!F152</f>
        <v>0</v>
      </c>
      <c r="G152" s="158">
        <f>глава18!G152+пред18!G152+аппарат18!G152+Алкоголь18!G152+воин18!G152+трансп!G152+СДК!G152</f>
        <v>0</v>
      </c>
      <c r="H152" s="158">
        <f>глава18!H152+пред18!H152+аппарат18!H152+Алкоголь18!H152+воин18!H152+трансп!H152+СДК!H152</f>
        <v>0</v>
      </c>
      <c r="I152" s="58"/>
      <c r="J152" s="58"/>
    </row>
    <row r="153" spans="1:10" hidden="1">
      <c r="A153" s="23" t="s">
        <v>114</v>
      </c>
      <c r="B153" s="17">
        <v>540</v>
      </c>
      <c r="C153" s="18" t="s">
        <v>108</v>
      </c>
      <c r="D153" s="158">
        <f>глава18!D153+пред18!D153+аппарат18!D153+Алкоголь18!D153+воин18!D153+трансп!D153+СДК!D153</f>
        <v>0</v>
      </c>
      <c r="E153" s="158">
        <f>глава18!E153+пред18!E153+аппарат18!E153+Алкоголь18!E153+воин18!E153+трансп!E153+СДК!E153</f>
        <v>0</v>
      </c>
      <c r="F153" s="158">
        <f>глава18!F153+пред18!F153+аппарат18!F153+Алкоголь18!F153+воин18!F153+трансп!F153+СДК!F153</f>
        <v>0</v>
      </c>
      <c r="G153" s="158">
        <f>глава18!G153+пред18!G153+аппарат18!G153+Алкоголь18!G153+воин18!G153+трансп!G153+СДК!G153</f>
        <v>0</v>
      </c>
      <c r="H153" s="158">
        <f>глава18!H153+пред18!H153+аппарат18!H153+Алкоголь18!H153+воин18!H153+трансп!H153+СДК!H153</f>
        <v>0</v>
      </c>
      <c r="I153" s="58"/>
      <c r="J153" s="58"/>
    </row>
    <row r="154" spans="1:10" hidden="1">
      <c r="A154" s="21" t="s">
        <v>115</v>
      </c>
      <c r="B154" s="22">
        <v>600</v>
      </c>
      <c r="C154" s="24" t="s">
        <v>109</v>
      </c>
      <c r="D154" s="158">
        <f>глава18!D154+пред18!D154+аппарат18!D154+Алкоголь18!D154+воин18!D154+трансп!D154+СДК!D154</f>
        <v>0</v>
      </c>
      <c r="E154" s="158">
        <f>глава18!E154+пред18!E154+аппарат18!E154+Алкоголь18!E154+воин18!E154+трансп!E154+СДК!E154</f>
        <v>0</v>
      </c>
      <c r="F154" s="158">
        <f>глава18!F154+пред18!F154+аппарат18!F154+Алкоголь18!F154+воин18!F154+трансп!F154+СДК!F154</f>
        <v>0</v>
      </c>
      <c r="G154" s="158">
        <f>глава18!G154+пред18!G154+аппарат18!G154+Алкоголь18!G154+воин18!G154+трансп!G154+СДК!G154</f>
        <v>0</v>
      </c>
      <c r="H154" s="158">
        <f>глава18!H154+пред18!H154+аппарат18!H154+Алкоголь18!H154+воин18!H154+трансп!H154+СДК!H154</f>
        <v>0</v>
      </c>
      <c r="I154" s="58"/>
      <c r="J154" s="58"/>
    </row>
    <row r="155" spans="1:10" ht="31.5" hidden="1">
      <c r="A155" s="23" t="s">
        <v>116</v>
      </c>
      <c r="B155" s="17">
        <v>620</v>
      </c>
      <c r="C155" s="18" t="s">
        <v>110</v>
      </c>
      <c r="D155" s="158">
        <f>глава18!D155+пред18!D155+аппарат18!D155+Алкоголь18!D155+воин18!D155+трансп!D155+СДК!D155</f>
        <v>0</v>
      </c>
      <c r="E155" s="158">
        <f>глава18!E155+пред18!E155+аппарат18!E155+Алкоголь18!E155+воин18!E155+трансп!E155+СДК!E155</f>
        <v>0</v>
      </c>
      <c r="F155" s="158">
        <f>глава18!F155+пред18!F155+аппарат18!F155+Алкоголь18!F155+воин18!F155+трансп!F155+СДК!F155</f>
        <v>0</v>
      </c>
      <c r="G155" s="158">
        <f>глава18!G155+пред18!G155+аппарат18!G155+Алкоголь18!G155+воин18!G155+трансп!G155+СДК!G155</f>
        <v>0</v>
      </c>
      <c r="H155" s="158">
        <f>глава18!H155+пред18!H155+аппарат18!H155+Алкоголь18!H155+воин18!H155+трансп!H155+СДК!H155</f>
        <v>0</v>
      </c>
      <c r="I155" s="58"/>
      <c r="J155" s="58"/>
    </row>
    <row r="156" spans="1:10" hidden="1">
      <c r="A156" s="30" t="s">
        <v>117</v>
      </c>
      <c r="B156" s="25">
        <v>640</v>
      </c>
      <c r="C156" s="26" t="s">
        <v>111</v>
      </c>
      <c r="D156" s="158">
        <f>глава18!D156+пред18!D156+аппарат18!D156+Алкоголь18!D156+воин18!D156+трансп!D156+СДК!D156</f>
        <v>0</v>
      </c>
      <c r="E156" s="158">
        <f>глава18!E156+пред18!E156+аппарат18!E156+Алкоголь18!E156+воин18!E156+трансп!E156+СДК!E156</f>
        <v>0</v>
      </c>
      <c r="F156" s="158">
        <f>глава18!F156+пред18!F156+аппарат18!F156+Алкоголь18!F156+воин18!F156+трансп!F156+СДК!F156</f>
        <v>0</v>
      </c>
      <c r="G156" s="158">
        <f>глава18!G156+пред18!G156+аппарат18!G156+Алкоголь18!G156+воин18!G156+трансп!G156+СДК!G156</f>
        <v>0</v>
      </c>
      <c r="H156" s="158">
        <f>глава18!H156+пред18!H156+аппарат18!H156+Алкоголь18!H156+воин18!H156+трансп!H156+СДК!H156</f>
        <v>0</v>
      </c>
      <c r="I156" s="58"/>
      <c r="J156" s="58"/>
    </row>
    <row r="157" spans="1:10" hidden="1">
      <c r="A157" s="23"/>
      <c r="B157" s="17"/>
      <c r="C157" s="18"/>
      <c r="D157" s="158">
        <f>глава18!D157+пред18!D157+аппарат18!D157+Алкоголь18!D157+воин18!D157+трансп!D157+СДК!D157</f>
        <v>0</v>
      </c>
      <c r="E157" s="158">
        <f>глава18!E157+пред18!E157+аппарат18!E157+Алкоголь18!E157+воин18!E157+трансп!E157+СДК!E157</f>
        <v>0</v>
      </c>
      <c r="F157" s="158">
        <f>глава18!F157+пред18!F157+аппарат18!F157+Алкоголь18!F157+воин18!F157+трансп!F157+СДК!F157</f>
        <v>0</v>
      </c>
      <c r="G157" s="158">
        <f>глава18!G157+пред18!G157+аппарат18!G157+Алкоголь18!G157+воин18!G157+трансп!G157+СДК!G157</f>
        <v>0</v>
      </c>
      <c r="H157" s="158">
        <f>глава18!H157+пред18!H157+аппарат18!H157+Алкоголь18!H157+воин18!H157+трансп!H157+СДК!H157</f>
        <v>0</v>
      </c>
      <c r="I157" s="58"/>
      <c r="J157" s="58"/>
    </row>
    <row r="158" spans="1:10" hidden="1">
      <c r="A158" s="41" t="s">
        <v>213</v>
      </c>
      <c r="B158" s="42"/>
      <c r="C158" s="43" t="s">
        <v>211</v>
      </c>
      <c r="D158" s="158">
        <f>глава18!D158+пред18!D158+аппарат18!D158+Алкоголь18!D158+воин18!D158+трансп!D158+СДК!D158</f>
        <v>0</v>
      </c>
      <c r="E158" s="158">
        <f>глава18!E158+пред18!E158+аппарат18!E158+Алкоголь18!E158+воин18!E158+трансп!E158+СДК!E158</f>
        <v>0</v>
      </c>
      <c r="F158" s="158">
        <f>глава18!F158+пред18!F158+аппарат18!F158+Алкоголь18!F158+воин18!F158+трансп!F158+СДК!F158</f>
        <v>0</v>
      </c>
      <c r="G158" s="158">
        <f>глава18!G158+пред18!G158+аппарат18!G158+Алкоголь18!G158+воин18!G158+трансп!G158+СДК!G158</f>
        <v>0</v>
      </c>
      <c r="H158" s="158">
        <f>глава18!H158+пред18!H158+аппарат18!H158+Алкоголь18!H158+воин18!H158+трансп!H158+СДК!H158</f>
        <v>0</v>
      </c>
      <c r="I158" s="58"/>
      <c r="J158" s="58"/>
    </row>
    <row r="159" spans="1:10" hidden="1">
      <c r="A159" s="21" t="s">
        <v>59</v>
      </c>
      <c r="B159" s="22">
        <v>300</v>
      </c>
      <c r="C159" s="24">
        <v>30000</v>
      </c>
      <c r="D159" s="158">
        <f>глава18!D159+пред18!D159+аппарат18!D159+Алкоголь18!D159+воин18!D159+трансп!D159+СДК!D159</f>
        <v>0</v>
      </c>
      <c r="E159" s="158">
        <f>глава18!E159+пред18!E159+аппарат18!E159+Алкоголь18!E159+воин18!E159+трансп!E159+СДК!E159</f>
        <v>0</v>
      </c>
      <c r="F159" s="158">
        <f>глава18!F159+пред18!F159+аппарат18!F159+Алкоголь18!F159+воин18!F159+трансп!F159+СДК!F159</f>
        <v>0</v>
      </c>
      <c r="G159" s="158">
        <f>глава18!G159+пред18!G159+аппарат18!G159+Алкоголь18!G159+воин18!G159+трансп!G159+СДК!G159</f>
        <v>0</v>
      </c>
      <c r="H159" s="158">
        <f>глава18!H159+пред18!H159+аппарат18!H159+Алкоголь18!H159+воин18!H159+трансп!H159+СДК!H159</f>
        <v>0</v>
      </c>
      <c r="I159" s="58"/>
      <c r="J159" s="58"/>
    </row>
    <row r="160" spans="1:10" hidden="1">
      <c r="A160" s="23" t="s">
        <v>189</v>
      </c>
      <c r="B160" s="17">
        <v>330</v>
      </c>
      <c r="C160" s="18" t="s">
        <v>188</v>
      </c>
      <c r="D160" s="158">
        <f>глава18!D160+пред18!D160+аппарат18!D160+Алкоголь18!D160+воин18!D160+трансп!D160+СДК!D160</f>
        <v>0</v>
      </c>
      <c r="E160" s="158">
        <f>глава18!E160+пред18!E160+аппарат18!E160+Алкоголь18!E160+воин18!E160+трансп!E160+СДК!E160</f>
        <v>0</v>
      </c>
      <c r="F160" s="158">
        <f>глава18!F160+пред18!F160+аппарат18!F160+Алкоголь18!F160+воин18!F160+трансп!F160+СДК!F160</f>
        <v>0</v>
      </c>
      <c r="G160" s="158">
        <f>глава18!G160+пред18!G160+аппарат18!G160+Алкоголь18!G160+воин18!G160+трансп!G160+СДК!G160</f>
        <v>0</v>
      </c>
      <c r="H160" s="158">
        <f>глава18!H160+пред18!H160+аппарат18!H160+Алкоголь18!H160+воин18!H160+трансп!H160+СДК!H160</f>
        <v>0</v>
      </c>
      <c r="I160" s="58"/>
      <c r="J160" s="58"/>
    </row>
    <row r="161" spans="1:10" hidden="1">
      <c r="A161" s="21" t="s">
        <v>159</v>
      </c>
      <c r="B161" s="22">
        <v>400</v>
      </c>
      <c r="C161" s="24" t="s">
        <v>190</v>
      </c>
      <c r="D161" s="158">
        <f>глава18!D161+пред18!D161+аппарат18!D161+Алкоголь18!D161+воин18!D161+трансп!D161+СДК!D161</f>
        <v>0</v>
      </c>
      <c r="E161" s="158">
        <f>глава18!E161+пред18!E161+аппарат18!E161+Алкоголь18!E161+воин18!E161+трансп!E161+СДК!E161</f>
        <v>0</v>
      </c>
      <c r="F161" s="158">
        <f>глава18!F161+пред18!F161+аппарат18!F161+Алкоголь18!F161+воин18!F161+трансп!F161+СДК!F161</f>
        <v>0</v>
      </c>
      <c r="G161" s="158">
        <f>глава18!G161+пред18!G161+аппарат18!G161+Алкоголь18!G161+воин18!G161+трансп!G161+СДК!G161</f>
        <v>0</v>
      </c>
      <c r="H161" s="158">
        <f>глава18!H161+пред18!H161+аппарат18!H161+Алкоголь18!H161+воин18!H161+трансп!H161+СДК!H161</f>
        <v>0</v>
      </c>
      <c r="I161" s="58"/>
      <c r="J161" s="58"/>
    </row>
    <row r="162" spans="1:10" hidden="1">
      <c r="A162" s="23" t="s">
        <v>160</v>
      </c>
      <c r="B162" s="17">
        <v>410</v>
      </c>
      <c r="C162" s="18" t="s">
        <v>191</v>
      </c>
      <c r="D162" s="158">
        <f>глава18!D162+пред18!D162+аппарат18!D162+Алкоголь18!D162+воин18!D162+трансп!D162+СДК!D162</f>
        <v>0</v>
      </c>
      <c r="E162" s="158">
        <f>глава18!E162+пред18!E162+аппарат18!E162+Алкоголь18!E162+воин18!E162+трансп!E162+СДК!E162</f>
        <v>0</v>
      </c>
      <c r="F162" s="158">
        <f>глава18!F162+пред18!F162+аппарат18!F162+Алкоголь18!F162+воин18!F162+трансп!F162+СДК!F162</f>
        <v>0</v>
      </c>
      <c r="G162" s="158">
        <f>глава18!G162+пред18!G162+аппарат18!G162+Алкоголь18!G162+воин18!G162+трансп!G162+СДК!G162</f>
        <v>0</v>
      </c>
      <c r="H162" s="158">
        <f>глава18!H162+пред18!H162+аппарат18!H162+Алкоголь18!H162+воин18!H162+трансп!H162+СДК!H162</f>
        <v>0</v>
      </c>
      <c r="I162" s="58"/>
      <c r="J162" s="58"/>
    </row>
    <row r="163" spans="1:10" hidden="1">
      <c r="A163" s="23" t="s">
        <v>162</v>
      </c>
      <c r="B163" s="17">
        <v>430</v>
      </c>
      <c r="C163" s="18" t="s">
        <v>193</v>
      </c>
      <c r="D163" s="158">
        <f>глава18!D163+пред18!D163+аппарат18!D163+Алкоголь18!D163+воин18!D163+трансп!D163+СДК!D163</f>
        <v>0</v>
      </c>
      <c r="E163" s="158">
        <f>глава18!E163+пред18!E163+аппарат18!E163+Алкоголь18!E163+воин18!E163+трансп!E163+СДК!E163</f>
        <v>0</v>
      </c>
      <c r="F163" s="158">
        <f>глава18!F163+пред18!F163+аппарат18!F163+Алкоголь18!F163+воин18!F163+трансп!F163+СДК!F163</f>
        <v>0</v>
      </c>
      <c r="G163" s="158">
        <f>глава18!G163+пред18!G163+аппарат18!G163+Алкоголь18!G163+воин18!G163+трансп!G163+СДК!G163</f>
        <v>0</v>
      </c>
      <c r="H163" s="158">
        <f>глава18!H163+пред18!H163+аппарат18!H163+Алкоголь18!H163+воин18!H163+трансп!H163+СДК!H163</f>
        <v>0</v>
      </c>
      <c r="I163" s="58"/>
      <c r="J163" s="58"/>
    </row>
    <row r="164" spans="1:10" hidden="1">
      <c r="A164" s="21" t="s">
        <v>112</v>
      </c>
      <c r="B164" s="22">
        <v>500</v>
      </c>
      <c r="C164" s="24" t="s">
        <v>106</v>
      </c>
      <c r="D164" s="158">
        <f>глава18!D164+пред18!D164+аппарат18!D164+Алкоголь18!D164+воин18!D164+трансп!D164+СДК!D164</f>
        <v>0</v>
      </c>
      <c r="E164" s="158">
        <f>глава18!E164+пред18!E164+аппарат18!E164+Алкоголь18!E164+воин18!E164+трансп!E164+СДК!E164</f>
        <v>0</v>
      </c>
      <c r="F164" s="158">
        <f>глава18!F164+пред18!F164+аппарат18!F164+Алкоголь18!F164+воин18!F164+трансп!F164+СДК!F164</f>
        <v>0</v>
      </c>
      <c r="G164" s="158">
        <f>глава18!G164+пред18!G164+аппарат18!G164+Алкоголь18!G164+воин18!G164+трансп!G164+СДК!G164</f>
        <v>0</v>
      </c>
      <c r="H164" s="158">
        <f>глава18!H164+пред18!H164+аппарат18!H164+Алкоголь18!H164+воин18!H164+трансп!H164+СДК!H164</f>
        <v>0</v>
      </c>
      <c r="I164" s="58"/>
      <c r="J164" s="58"/>
    </row>
    <row r="165" spans="1:10" ht="15" hidden="1" customHeight="1">
      <c r="A165" s="23" t="s">
        <v>164</v>
      </c>
      <c r="B165" s="17">
        <v>510</v>
      </c>
      <c r="C165" s="18" t="s">
        <v>197</v>
      </c>
      <c r="D165" s="158">
        <f>глава18!D165+пред18!D165+аппарат18!D165+Алкоголь18!D165+воин18!D165+трансп!D165+СДК!D165</f>
        <v>0</v>
      </c>
      <c r="E165" s="158">
        <f>глава18!E165+пред18!E165+аппарат18!E165+Алкоголь18!E165+воин18!E165+трансп!E165+СДК!E165</f>
        <v>0</v>
      </c>
      <c r="F165" s="158">
        <f>глава18!F165+пред18!F165+аппарат18!F165+Алкоголь18!F165+воин18!F165+трансп!F165+СДК!F165</f>
        <v>0</v>
      </c>
      <c r="G165" s="158">
        <f>глава18!G165+пред18!G165+аппарат18!G165+Алкоголь18!G165+воин18!G165+трансп!G165+СДК!G165</f>
        <v>0</v>
      </c>
      <c r="H165" s="158">
        <f>глава18!H165+пред18!H165+аппарат18!H165+Алкоголь18!H165+воин18!H165+трансп!H165+СДК!H165</f>
        <v>0</v>
      </c>
      <c r="I165" s="58"/>
      <c r="J165" s="58"/>
    </row>
    <row r="166" spans="1:10" ht="31.5" hidden="1">
      <c r="A166" s="23" t="s">
        <v>198</v>
      </c>
      <c r="B166" s="17">
        <v>520</v>
      </c>
      <c r="C166" s="18" t="s">
        <v>196</v>
      </c>
      <c r="D166" s="158">
        <f>глава18!D166+пред18!D166+аппарат18!D166+Алкоголь18!D166+воин18!D166+трансп!D166+СДК!D166</f>
        <v>0</v>
      </c>
      <c r="E166" s="158">
        <f>глава18!E166+пред18!E166+аппарат18!E166+Алкоголь18!E166+воин18!E166+трансп!E166+СДК!E166</f>
        <v>0</v>
      </c>
      <c r="F166" s="158">
        <f>глава18!F166+пред18!F166+аппарат18!F166+Алкоголь18!F166+воин18!F166+трансп!F166+СДК!F166</f>
        <v>0</v>
      </c>
      <c r="G166" s="158">
        <f>глава18!G166+пред18!G166+аппарат18!G166+Алкоголь18!G166+воин18!G166+трансп!G166+СДК!G166</f>
        <v>0</v>
      </c>
      <c r="H166" s="158">
        <f>глава18!H166+пред18!H166+аппарат18!H166+Алкоголь18!H166+воин18!H166+трансп!H166+СДК!H166</f>
        <v>0</v>
      </c>
      <c r="I166" s="58"/>
      <c r="J166" s="58"/>
    </row>
    <row r="167" spans="1:10" ht="31.5" hidden="1">
      <c r="A167" s="23" t="s">
        <v>113</v>
      </c>
      <c r="B167" s="17">
        <v>530</v>
      </c>
      <c r="C167" s="18" t="s">
        <v>107</v>
      </c>
      <c r="D167" s="158">
        <f>глава18!D167+пред18!D167+аппарат18!D167+Алкоголь18!D167+воин18!D167+трансп!D167+СДК!D167</f>
        <v>0</v>
      </c>
      <c r="E167" s="158">
        <f>глава18!E167+пред18!E167+аппарат18!E167+Алкоголь18!E167+воин18!E167+трансп!E167+СДК!E167</f>
        <v>0</v>
      </c>
      <c r="F167" s="158">
        <f>глава18!F167+пред18!F167+аппарат18!F167+Алкоголь18!F167+воин18!F167+трансп!F167+СДК!F167</f>
        <v>0</v>
      </c>
      <c r="G167" s="158">
        <f>глава18!G167+пред18!G167+аппарат18!G167+Алкоголь18!G167+воин18!G167+трансп!G167+СДК!G167</f>
        <v>0</v>
      </c>
      <c r="H167" s="158">
        <f>глава18!H167+пред18!H167+аппарат18!H167+Алкоголь18!H167+воин18!H167+трансп!H167+СДК!H167</f>
        <v>0</v>
      </c>
      <c r="I167" s="58"/>
      <c r="J167" s="58"/>
    </row>
    <row r="168" spans="1:10" hidden="1">
      <c r="A168" s="23" t="s">
        <v>165</v>
      </c>
      <c r="B168" s="17">
        <v>550</v>
      </c>
      <c r="C168" s="18" t="s">
        <v>195</v>
      </c>
      <c r="D168" s="158">
        <f>глава18!D168+пред18!D168+аппарат18!D168+Алкоголь18!D168+воин18!D168+трансп!D168+СДК!D168</f>
        <v>0</v>
      </c>
      <c r="E168" s="158">
        <f>глава18!E168+пред18!E168+аппарат18!E168+Алкоголь18!E168+воин18!E168+трансп!E168+СДК!E168</f>
        <v>0</v>
      </c>
      <c r="F168" s="158">
        <f>глава18!F168+пред18!F168+аппарат18!F168+Алкоголь18!F168+воин18!F168+трансп!F168+СДК!F168</f>
        <v>0</v>
      </c>
      <c r="G168" s="158">
        <f>глава18!G168+пред18!G168+аппарат18!G168+Алкоголь18!G168+воин18!G168+трансп!G168+СДК!G168</f>
        <v>0</v>
      </c>
      <c r="H168" s="158">
        <f>глава18!H168+пред18!H168+аппарат18!H168+Алкоголь18!H168+воин18!H168+трансп!H168+СДК!H168</f>
        <v>0</v>
      </c>
      <c r="I168" s="58"/>
      <c r="J168" s="58"/>
    </row>
    <row r="169" spans="1:10" hidden="1">
      <c r="A169" s="21" t="s">
        <v>115</v>
      </c>
      <c r="B169" s="22">
        <v>600</v>
      </c>
      <c r="C169" s="24" t="s">
        <v>109</v>
      </c>
      <c r="D169" s="158">
        <f>глава18!D169+пред18!D169+аппарат18!D169+Алкоголь18!D169+воин18!D169+трансп!D169+СДК!D169</f>
        <v>0</v>
      </c>
      <c r="E169" s="158">
        <f>глава18!E169+пред18!E169+аппарат18!E169+Алкоголь18!E169+воин18!E169+трансп!E169+СДК!E169</f>
        <v>0</v>
      </c>
      <c r="F169" s="158">
        <f>глава18!F169+пред18!F169+аппарат18!F169+Алкоголь18!F169+воин18!F169+трансп!F169+СДК!F169</f>
        <v>0</v>
      </c>
      <c r="G169" s="158">
        <f>глава18!G169+пред18!G169+аппарат18!G169+Алкоголь18!G169+воин18!G169+трансп!G169+СДК!G169</f>
        <v>0</v>
      </c>
      <c r="H169" s="158">
        <f>глава18!H169+пред18!H169+аппарат18!H169+Алкоголь18!H169+воин18!H169+трансп!H169+СДК!H169</f>
        <v>0</v>
      </c>
      <c r="I169" s="58"/>
      <c r="J169" s="58"/>
    </row>
    <row r="170" spans="1:10" hidden="1">
      <c r="A170" s="23" t="s">
        <v>166</v>
      </c>
      <c r="B170" s="17">
        <v>610</v>
      </c>
      <c r="C170" s="18" t="s">
        <v>199</v>
      </c>
      <c r="D170" s="158">
        <f>глава18!D170+пред18!D170+аппарат18!D170+Алкоголь18!D170+воин18!D170+трансп!D170+СДК!D170</f>
        <v>0</v>
      </c>
      <c r="E170" s="158">
        <f>глава18!E170+пред18!E170+аппарат18!E170+Алкоголь18!E170+воин18!E170+трансп!E170+СДК!E170</f>
        <v>0</v>
      </c>
      <c r="F170" s="158">
        <f>глава18!F170+пред18!F170+аппарат18!F170+Алкоголь18!F170+воин18!F170+трансп!F170+СДК!F170</f>
        <v>0</v>
      </c>
      <c r="G170" s="158">
        <f>глава18!G170+пред18!G170+аппарат18!G170+Алкоголь18!G170+воин18!G170+трансп!G170+СДК!G170</f>
        <v>0</v>
      </c>
      <c r="H170" s="158">
        <f>глава18!H170+пред18!H170+аппарат18!H170+Алкоголь18!H170+воин18!H170+трансп!H170+СДК!H170</f>
        <v>0</v>
      </c>
      <c r="I170" s="58"/>
      <c r="J170" s="58"/>
    </row>
    <row r="171" spans="1:10" ht="31.5" hidden="1">
      <c r="A171" s="23" t="s">
        <v>116</v>
      </c>
      <c r="B171" s="17">
        <v>620</v>
      </c>
      <c r="C171" s="18" t="s">
        <v>110</v>
      </c>
      <c r="D171" s="158">
        <f>глава18!D171+пред18!D171+аппарат18!D171+Алкоголь18!D171+воин18!D171+трансп!D171+СДК!D171</f>
        <v>0</v>
      </c>
      <c r="E171" s="158">
        <f>глава18!E171+пред18!E171+аппарат18!E171+Алкоголь18!E171+воин18!E171+трансп!E171+СДК!E171</f>
        <v>0</v>
      </c>
      <c r="F171" s="158">
        <f>глава18!F171+пред18!F171+аппарат18!F171+Алкоголь18!F171+воин18!F171+трансп!F171+СДК!F171</f>
        <v>0</v>
      </c>
      <c r="G171" s="158">
        <f>глава18!G171+пред18!G171+аппарат18!G171+Алкоголь18!G171+воин18!G171+трансп!G171+СДК!G171</f>
        <v>0</v>
      </c>
      <c r="H171" s="158">
        <f>глава18!H171+пред18!H171+аппарат18!H171+Алкоголь18!H171+воин18!H171+трансп!H171+СДК!H171</f>
        <v>0</v>
      </c>
      <c r="I171" s="58"/>
      <c r="J171" s="58"/>
    </row>
    <row r="172" spans="1:10" ht="15.75" hidden="1" customHeight="1">
      <c r="A172" s="23" t="s">
        <v>201</v>
      </c>
      <c r="B172" s="38">
        <v>630</v>
      </c>
      <c r="C172" s="39" t="s">
        <v>200</v>
      </c>
      <c r="D172" s="158">
        <f>глава18!D172+пред18!D172+аппарат18!D172+Алкоголь18!D172+воин18!D172+трансп!D172+СДК!D172</f>
        <v>0</v>
      </c>
      <c r="E172" s="158">
        <f>глава18!E172+пред18!E172+аппарат18!E172+Алкоголь18!E172+воин18!E172+трансп!E172+СДК!E172</f>
        <v>0</v>
      </c>
      <c r="F172" s="158">
        <f>глава18!F172+пред18!F172+аппарат18!F172+Алкоголь18!F172+воин18!F172+трансп!F172+СДК!F172</f>
        <v>0</v>
      </c>
      <c r="G172" s="158">
        <f>глава18!G172+пред18!G172+аппарат18!G172+Алкоголь18!G172+воин18!G172+трансп!G172+СДК!G172</f>
        <v>0</v>
      </c>
      <c r="H172" s="158">
        <f>глава18!H172+пред18!H172+аппарат18!H172+Алкоголь18!H172+воин18!H172+трансп!H172+СДК!H172</f>
        <v>0</v>
      </c>
      <c r="I172" s="58"/>
      <c r="J172" s="58"/>
    </row>
    <row r="173" spans="1:10" hidden="1">
      <c r="A173" s="23" t="s">
        <v>167</v>
      </c>
      <c r="B173" s="38">
        <v>650</v>
      </c>
      <c r="C173" s="39" t="s">
        <v>202</v>
      </c>
      <c r="D173" s="158">
        <f>глава18!D173+пред18!D173+аппарат18!D173+Алкоголь18!D173+воин18!D173+трансп!D173+СДК!D173</f>
        <v>0</v>
      </c>
      <c r="E173" s="158">
        <f>глава18!E173+пред18!E173+аппарат18!E173+Алкоголь18!E173+воин18!E173+трансп!E173+СДК!E173</f>
        <v>0</v>
      </c>
      <c r="F173" s="158">
        <f>глава18!F173+пред18!F173+аппарат18!F173+Алкоголь18!F173+воин18!F173+трансп!F173+СДК!F173</f>
        <v>0</v>
      </c>
      <c r="G173" s="158">
        <f>глава18!G173+пред18!G173+аппарат18!G173+Алкоголь18!G173+воин18!G173+трансп!G173+СДК!G173</f>
        <v>0</v>
      </c>
      <c r="H173" s="158">
        <f>глава18!H173+пред18!H173+аппарат18!H173+Алкоголь18!H173+воин18!H173+трансп!H173+СДК!H173</f>
        <v>0</v>
      </c>
      <c r="I173" s="58"/>
      <c r="J173" s="58"/>
    </row>
    <row r="174" spans="1:10" hidden="1">
      <c r="A174" s="21" t="s">
        <v>168</v>
      </c>
      <c r="B174" s="22">
        <v>700</v>
      </c>
      <c r="C174" s="24" t="s">
        <v>205</v>
      </c>
      <c r="D174" s="158">
        <f>глава18!D174+пред18!D174+аппарат18!D174+Алкоголь18!D174+воин18!D174+трансп!D174+СДК!D174</f>
        <v>0</v>
      </c>
      <c r="E174" s="158">
        <f>глава18!E174+пред18!E174+аппарат18!E174+Алкоголь18!E174+воин18!E174+трансп!E174+СДК!E174</f>
        <v>0</v>
      </c>
      <c r="F174" s="158">
        <f>глава18!F174+пред18!F174+аппарат18!F174+Алкоголь18!F174+воин18!F174+трансп!F174+СДК!F174</f>
        <v>0</v>
      </c>
      <c r="G174" s="158">
        <f>глава18!G174+пред18!G174+аппарат18!G174+Алкоголь18!G174+воин18!G174+трансп!G174+СДК!G174</f>
        <v>0</v>
      </c>
      <c r="H174" s="158">
        <f>глава18!H174+пред18!H174+аппарат18!H174+Алкоголь18!H174+воин18!H174+трансп!H174+СДК!H174</f>
        <v>0</v>
      </c>
      <c r="I174" s="58"/>
      <c r="J174" s="58"/>
    </row>
    <row r="175" spans="1:10" ht="31.5" hidden="1">
      <c r="A175" s="23" t="s">
        <v>203</v>
      </c>
      <c r="B175" s="17">
        <v>710</v>
      </c>
      <c r="C175" s="18" t="s">
        <v>206</v>
      </c>
      <c r="D175" s="158">
        <f>глава18!D175+пред18!D175+аппарат18!D175+Алкоголь18!D175+воин18!D175+трансп!D175+СДК!D175</f>
        <v>0</v>
      </c>
      <c r="E175" s="158">
        <f>глава18!E175+пред18!E175+аппарат18!E175+Алкоголь18!E175+воин18!E175+трансп!E175+СДК!E175</f>
        <v>0</v>
      </c>
      <c r="F175" s="158">
        <f>глава18!F175+пред18!F175+аппарат18!F175+Алкоголь18!F175+воин18!F175+трансп!F175+СДК!F175</f>
        <v>0</v>
      </c>
      <c r="G175" s="158">
        <f>глава18!G175+пред18!G175+аппарат18!G175+Алкоголь18!G175+воин18!G175+трансп!G175+СДК!G175</f>
        <v>0</v>
      </c>
      <c r="H175" s="158">
        <f>глава18!H175+пред18!H175+аппарат18!H175+Алкоголь18!H175+воин18!H175+трансп!H175+СДК!H175</f>
        <v>0</v>
      </c>
      <c r="I175" s="58"/>
      <c r="J175" s="58"/>
    </row>
    <row r="176" spans="1:10" hidden="1">
      <c r="A176" s="21" t="s">
        <v>169</v>
      </c>
      <c r="B176" s="22">
        <v>800</v>
      </c>
      <c r="C176" s="24" t="s">
        <v>207</v>
      </c>
      <c r="D176" s="158">
        <f>глава18!D176+пред18!D176+аппарат18!D176+Алкоголь18!D176+воин18!D176+трансп!D176+СДК!D176</f>
        <v>0</v>
      </c>
      <c r="E176" s="158">
        <f>глава18!E176+пред18!E176+аппарат18!E176+Алкоголь18!E176+воин18!E176+трансп!E176+СДК!E176</f>
        <v>0</v>
      </c>
      <c r="F176" s="158">
        <f>глава18!F176+пред18!F176+аппарат18!F176+Алкоголь18!F176+воин18!F176+трансп!F176+СДК!F176</f>
        <v>0</v>
      </c>
      <c r="G176" s="158">
        <f>глава18!G176+пред18!G176+аппарат18!G176+Алкоголь18!G176+воин18!G176+трансп!G176+СДК!G176</f>
        <v>0</v>
      </c>
      <c r="H176" s="158">
        <f>глава18!H176+пред18!H176+аппарат18!H176+Алкоголь18!H176+воин18!H176+трансп!H176+СДК!H176</f>
        <v>0</v>
      </c>
      <c r="I176" s="58"/>
      <c r="J176" s="58"/>
    </row>
    <row r="177" spans="1:10" ht="31.5" hidden="1">
      <c r="A177" s="30" t="s">
        <v>204</v>
      </c>
      <c r="B177" s="25">
        <v>810</v>
      </c>
      <c r="C177" s="26" t="s">
        <v>208</v>
      </c>
      <c r="D177" s="158">
        <f>глава18!D177+пред18!D177+аппарат18!D177+Алкоголь18!D177+воин18!D177+трансп!D177+СДК!D177</f>
        <v>0</v>
      </c>
      <c r="E177" s="158">
        <f>глава18!E177+пред18!E177+аппарат18!E177+Алкоголь18!E177+воин18!E177+трансп!E177+СДК!E177</f>
        <v>0</v>
      </c>
      <c r="F177" s="158">
        <f>глава18!F177+пред18!F177+аппарат18!F177+Алкоголь18!F177+воин18!F177+трансп!F177+СДК!F177</f>
        <v>0</v>
      </c>
      <c r="G177" s="158">
        <f>глава18!G177+пред18!G177+аппарат18!G177+Алкоголь18!G177+воин18!G177+трансп!G177+СДК!G177</f>
        <v>0</v>
      </c>
      <c r="H177" s="158">
        <f>глава18!H177+пред18!H177+аппарат18!H177+Алкоголь18!H177+воин18!H177+трансп!H177+СДК!H177</f>
        <v>0</v>
      </c>
      <c r="I177" s="58"/>
      <c r="J177" s="58"/>
    </row>
    <row r="178" spans="1:10">
      <c r="A178" s="40"/>
      <c r="B178" s="27"/>
      <c r="C178" s="28"/>
      <c r="D178" s="60"/>
      <c r="E178" s="60"/>
      <c r="F178" s="60"/>
      <c r="G178" s="60"/>
      <c r="H178" s="60"/>
      <c r="I178" s="58"/>
      <c r="J178" s="58"/>
    </row>
    <row r="179" spans="1:10">
      <c r="D179" s="58"/>
      <c r="E179" s="58"/>
      <c r="F179" s="58"/>
      <c r="G179" s="58"/>
      <c r="H179" s="58"/>
      <c r="I179" s="58"/>
      <c r="J179" s="58"/>
    </row>
    <row r="180" spans="1:10">
      <c r="A180" s="55" t="s">
        <v>312</v>
      </c>
      <c r="D180" s="58"/>
      <c r="E180" s="58"/>
      <c r="F180" s="58"/>
      <c r="G180" s="58"/>
      <c r="H180" s="58"/>
      <c r="I180" s="58"/>
      <c r="J180" s="58"/>
    </row>
    <row r="181" spans="1:10">
      <c r="A181" s="1" t="s">
        <v>0</v>
      </c>
      <c r="D181" s="58"/>
      <c r="E181" s="58"/>
      <c r="F181" s="58"/>
      <c r="G181" s="58"/>
      <c r="H181" s="58"/>
      <c r="I181" s="58"/>
      <c r="J181" s="58"/>
    </row>
    <row r="182" spans="1:10">
      <c r="D182" s="58"/>
      <c r="E182" s="58"/>
      <c r="F182" s="58"/>
      <c r="G182" s="58"/>
      <c r="H182" s="58"/>
      <c r="I182" s="58"/>
      <c r="J182" s="58"/>
    </row>
    <row r="183" spans="1:10">
      <c r="D183" s="58"/>
      <c r="E183" s="58"/>
      <c r="F183" s="58"/>
      <c r="G183" s="58"/>
      <c r="H183" s="58"/>
      <c r="I183" s="58"/>
      <c r="J183" s="58"/>
    </row>
    <row r="184" spans="1:10">
      <c r="D184" s="58"/>
      <c r="E184" s="58"/>
      <c r="F184" s="58"/>
      <c r="G184" s="58"/>
      <c r="H184" s="58"/>
      <c r="I184" s="58"/>
      <c r="J184" s="58"/>
    </row>
    <row r="185" spans="1:10">
      <c r="D185" s="58"/>
      <c r="E185" s="58"/>
      <c r="F185" s="58"/>
      <c r="G185" s="58"/>
      <c r="H185" s="58"/>
      <c r="I185" s="58"/>
      <c r="J185" s="58"/>
    </row>
    <row r="186" spans="1:10">
      <c r="D186" s="58"/>
      <c r="E186" s="58"/>
      <c r="F186" s="58"/>
      <c r="G186" s="58"/>
      <c r="H186" s="58"/>
      <c r="I186" s="58"/>
      <c r="J186" s="58"/>
    </row>
    <row r="187" spans="1:10">
      <c r="D187" s="58"/>
      <c r="E187" s="58"/>
      <c r="F187" s="58"/>
      <c r="G187" s="58"/>
      <c r="H187" s="58"/>
      <c r="I187" s="58"/>
      <c r="J187" s="58"/>
    </row>
    <row r="188" spans="1:10">
      <c r="D188" s="58"/>
      <c r="E188" s="58"/>
      <c r="F188" s="58"/>
      <c r="G188" s="58"/>
      <c r="H188" s="58"/>
      <c r="I188" s="58"/>
      <c r="J188" s="58"/>
    </row>
    <row r="189" spans="1:10">
      <c r="A189" s="15"/>
      <c r="D189" s="58"/>
      <c r="E189" s="58"/>
      <c r="F189" s="58"/>
      <c r="G189" s="58"/>
      <c r="H189" s="58"/>
      <c r="I189" s="58"/>
      <c r="J189" s="58"/>
    </row>
    <row r="190" spans="1:10">
      <c r="D190" s="58"/>
      <c r="E190" s="58"/>
      <c r="F190" s="58"/>
      <c r="G190" s="58"/>
      <c r="H190" s="58"/>
      <c r="I190" s="58"/>
      <c r="J190" s="58"/>
    </row>
    <row r="191" spans="1:10">
      <c r="D191" s="58"/>
      <c r="E191" s="58"/>
      <c r="F191" s="58"/>
      <c r="G191" s="58"/>
      <c r="H191" s="58"/>
      <c r="I191" s="58"/>
      <c r="J191" s="58"/>
    </row>
    <row r="192" spans="1:10">
      <c r="D192" s="58"/>
      <c r="E192" s="58"/>
      <c r="F192" s="58"/>
      <c r="G192" s="58"/>
      <c r="H192" s="58"/>
      <c r="I192" s="58"/>
      <c r="J192" s="58"/>
    </row>
    <row r="193" spans="4:10">
      <c r="D193" s="58"/>
      <c r="E193" s="58"/>
      <c r="F193" s="58"/>
      <c r="G193" s="58"/>
      <c r="H193" s="58"/>
      <c r="I193" s="58"/>
      <c r="J193" s="58"/>
    </row>
    <row r="194" spans="4:10">
      <c r="D194" s="58"/>
      <c r="E194" s="58"/>
      <c r="F194" s="58"/>
      <c r="G194" s="58"/>
      <c r="H194" s="58"/>
      <c r="I194" s="58"/>
      <c r="J194" s="58"/>
    </row>
    <row r="195" spans="4:10">
      <c r="D195" s="58"/>
      <c r="E195" s="58"/>
      <c r="F195" s="58"/>
      <c r="G195" s="58"/>
      <c r="H195" s="58"/>
      <c r="I195" s="58"/>
      <c r="J195" s="58"/>
    </row>
    <row r="196" spans="4:10">
      <c r="D196" s="58"/>
      <c r="E196" s="58"/>
      <c r="F196" s="58"/>
      <c r="G196" s="58"/>
      <c r="H196" s="58"/>
      <c r="I196" s="58"/>
      <c r="J196" s="58"/>
    </row>
    <row r="197" spans="4:10">
      <c r="D197" s="58"/>
      <c r="E197" s="58"/>
      <c r="F197" s="58"/>
      <c r="G197" s="58"/>
      <c r="H197" s="58"/>
      <c r="I197" s="58"/>
      <c r="J197" s="58"/>
    </row>
    <row r="198" spans="4:10">
      <c r="D198" s="58"/>
      <c r="E198" s="58"/>
      <c r="F198" s="58"/>
      <c r="G198" s="58"/>
      <c r="H198" s="58"/>
      <c r="I198" s="58"/>
      <c r="J198" s="58"/>
    </row>
    <row r="199" spans="4:10">
      <c r="D199" s="58"/>
      <c r="E199" s="58"/>
      <c r="F199" s="58"/>
      <c r="G199" s="58"/>
      <c r="H199" s="58"/>
      <c r="I199" s="58"/>
      <c r="J199" s="58"/>
    </row>
    <row r="200" spans="4:10">
      <c r="D200" s="58"/>
      <c r="E200" s="58"/>
      <c r="F200" s="58"/>
      <c r="G200" s="58"/>
      <c r="H200" s="58"/>
      <c r="I200" s="58"/>
      <c r="J200" s="58"/>
    </row>
    <row r="201" spans="4:10">
      <c r="D201" s="58"/>
      <c r="E201" s="58"/>
      <c r="F201" s="58"/>
      <c r="G201" s="58"/>
      <c r="H201" s="58"/>
      <c r="I201" s="58"/>
      <c r="J201" s="58"/>
    </row>
    <row r="202" spans="4:10">
      <c r="D202" s="58"/>
      <c r="E202" s="58"/>
      <c r="F202" s="58"/>
      <c r="G202" s="58"/>
      <c r="H202" s="58"/>
      <c r="I202" s="58"/>
      <c r="J202" s="58"/>
    </row>
    <row r="203" spans="4:10">
      <c r="D203" s="58"/>
      <c r="E203" s="58"/>
      <c r="F203" s="58"/>
      <c r="G203" s="58"/>
      <c r="H203" s="58"/>
      <c r="I203" s="58"/>
      <c r="J203" s="58"/>
    </row>
    <row r="204" spans="4:10">
      <c r="D204" s="58"/>
      <c r="E204" s="58"/>
      <c r="F204" s="58"/>
      <c r="G204" s="58"/>
      <c r="H204" s="58"/>
      <c r="I204" s="58"/>
      <c r="J204" s="58"/>
    </row>
    <row r="205" spans="4:10">
      <c r="D205" s="58"/>
      <c r="E205" s="58"/>
      <c r="F205" s="58"/>
      <c r="G205" s="58"/>
      <c r="H205" s="58"/>
      <c r="I205" s="58"/>
      <c r="J205" s="58"/>
    </row>
    <row r="206" spans="4:10">
      <c r="D206" s="58"/>
      <c r="E206" s="58"/>
      <c r="F206" s="58"/>
      <c r="G206" s="58"/>
      <c r="H206" s="58"/>
      <c r="I206" s="58"/>
      <c r="J206" s="58"/>
    </row>
    <row r="207" spans="4:10">
      <c r="D207" s="58"/>
      <c r="E207" s="58"/>
      <c r="F207" s="58"/>
      <c r="G207" s="58"/>
      <c r="H207" s="58"/>
      <c r="I207" s="58"/>
      <c r="J207" s="58"/>
    </row>
    <row r="208" spans="4:10">
      <c r="D208" s="58"/>
      <c r="E208" s="58"/>
      <c r="F208" s="58"/>
      <c r="G208" s="58"/>
      <c r="H208" s="58"/>
      <c r="I208" s="58"/>
      <c r="J208" s="58"/>
    </row>
    <row r="209" spans="4:10">
      <c r="D209" s="58"/>
      <c r="E209" s="58"/>
      <c r="F209" s="58"/>
      <c r="G209" s="58"/>
      <c r="H209" s="58"/>
      <c r="I209" s="58"/>
      <c r="J209" s="58"/>
    </row>
    <row r="210" spans="4:10">
      <c r="D210" s="58"/>
      <c r="E210" s="58"/>
      <c r="F210" s="58"/>
      <c r="G210" s="58"/>
      <c r="H210" s="58"/>
      <c r="I210" s="58"/>
      <c r="J210" s="58"/>
    </row>
    <row r="211" spans="4:10">
      <c r="D211" s="58"/>
      <c r="E211" s="58"/>
      <c r="F211" s="58"/>
      <c r="G211" s="58"/>
      <c r="H211" s="58"/>
      <c r="I211" s="58"/>
      <c r="J211" s="58"/>
    </row>
    <row r="212" spans="4:10">
      <c r="D212" s="58"/>
      <c r="E212" s="58"/>
      <c r="F212" s="58"/>
      <c r="G212" s="58"/>
      <c r="H212" s="58"/>
      <c r="I212" s="58"/>
      <c r="J212" s="58"/>
    </row>
    <row r="213" spans="4:10">
      <c r="D213" s="58"/>
      <c r="E213" s="58"/>
      <c r="F213" s="58"/>
      <c r="G213" s="58"/>
      <c r="H213" s="58"/>
      <c r="I213" s="58"/>
      <c r="J213" s="58"/>
    </row>
    <row r="214" spans="4:10">
      <c r="D214" s="58"/>
      <c r="E214" s="58"/>
      <c r="F214" s="58"/>
      <c r="G214" s="58"/>
      <c r="H214" s="58"/>
      <c r="I214" s="58"/>
      <c r="J214" s="58"/>
    </row>
    <row r="215" spans="4:10">
      <c r="D215" s="58"/>
      <c r="E215" s="58"/>
      <c r="F215" s="58"/>
      <c r="G215" s="58"/>
      <c r="H215" s="58"/>
      <c r="I215" s="58"/>
      <c r="J215" s="58"/>
    </row>
    <row r="216" spans="4:10">
      <c r="D216" s="58"/>
      <c r="E216" s="58"/>
      <c r="F216" s="58"/>
      <c r="G216" s="58"/>
      <c r="H216" s="58"/>
      <c r="I216" s="58"/>
      <c r="J216" s="58"/>
    </row>
    <row r="217" spans="4:10">
      <c r="D217" s="58"/>
      <c r="E217" s="58"/>
      <c r="F217" s="58"/>
      <c r="G217" s="58"/>
      <c r="H217" s="58"/>
      <c r="I217" s="58"/>
      <c r="J217" s="58"/>
    </row>
    <row r="218" spans="4:10">
      <c r="D218" s="58"/>
      <c r="E218" s="58"/>
      <c r="F218" s="58"/>
      <c r="G218" s="58"/>
      <c r="H218" s="58"/>
      <c r="I218" s="58"/>
      <c r="J218" s="58"/>
    </row>
    <row r="219" spans="4:10">
      <c r="D219" s="58"/>
      <c r="E219" s="58"/>
      <c r="F219" s="58"/>
      <c r="G219" s="58"/>
      <c r="H219" s="58"/>
      <c r="I219" s="58"/>
      <c r="J219" s="58"/>
    </row>
    <row r="220" spans="4:10">
      <c r="D220" s="58"/>
      <c r="E220" s="58"/>
      <c r="F220" s="58"/>
      <c r="G220" s="58"/>
      <c r="H220" s="58"/>
      <c r="I220" s="58"/>
      <c r="J220" s="58"/>
    </row>
    <row r="221" spans="4:10">
      <c r="D221" s="58"/>
      <c r="E221" s="58"/>
      <c r="F221" s="58"/>
      <c r="G221" s="58"/>
      <c r="H221" s="58"/>
      <c r="I221" s="58"/>
      <c r="J221" s="58"/>
    </row>
    <row r="222" spans="4:10">
      <c r="D222" s="58"/>
      <c r="E222" s="58"/>
      <c r="F222" s="58"/>
      <c r="G222" s="58"/>
      <c r="H222" s="58"/>
      <c r="I222" s="58"/>
      <c r="J222" s="58"/>
    </row>
    <row r="223" spans="4:10">
      <c r="D223" s="58"/>
      <c r="E223" s="58"/>
      <c r="F223" s="58"/>
      <c r="G223" s="58"/>
      <c r="H223" s="58"/>
      <c r="I223" s="58"/>
      <c r="J223" s="58"/>
    </row>
    <row r="224" spans="4:10">
      <c r="D224" s="58"/>
      <c r="E224" s="58"/>
      <c r="F224" s="58"/>
      <c r="G224" s="58"/>
      <c r="H224" s="58"/>
      <c r="I224" s="58"/>
      <c r="J224" s="58"/>
    </row>
    <row r="225" spans="4:10">
      <c r="D225" s="58"/>
      <c r="E225" s="58"/>
      <c r="F225" s="58"/>
      <c r="G225" s="58"/>
      <c r="H225" s="58"/>
      <c r="I225" s="58"/>
      <c r="J225" s="58"/>
    </row>
    <row r="226" spans="4:10">
      <c r="D226" s="58"/>
      <c r="E226" s="58"/>
      <c r="F226" s="58"/>
      <c r="G226" s="58"/>
      <c r="H226" s="58"/>
      <c r="I226" s="58"/>
      <c r="J226" s="58"/>
    </row>
    <row r="227" spans="4:10">
      <c r="D227" s="58"/>
      <c r="E227" s="58"/>
      <c r="F227" s="58"/>
      <c r="G227" s="58"/>
      <c r="H227" s="58"/>
      <c r="I227" s="58"/>
      <c r="J227" s="58"/>
    </row>
    <row r="228" spans="4:10">
      <c r="D228" s="58"/>
      <c r="E228" s="58"/>
      <c r="F228" s="58"/>
      <c r="G228" s="58"/>
      <c r="H228" s="58"/>
      <c r="I228" s="58"/>
      <c r="J228" s="58"/>
    </row>
    <row r="229" spans="4:10">
      <c r="D229" s="58"/>
      <c r="E229" s="58"/>
      <c r="F229" s="58"/>
      <c r="G229" s="58"/>
      <c r="H229" s="58"/>
      <c r="I229" s="58"/>
      <c r="J229" s="58"/>
    </row>
    <row r="230" spans="4:10">
      <c r="D230" s="58"/>
      <c r="E230" s="58"/>
      <c r="F230" s="58"/>
      <c r="G230" s="58"/>
      <c r="H230" s="58"/>
      <c r="I230" s="58"/>
      <c r="J230" s="58"/>
    </row>
    <row r="231" spans="4:10">
      <c r="D231" s="58"/>
      <c r="E231" s="58"/>
      <c r="F231" s="58"/>
      <c r="G231" s="58"/>
      <c r="H231" s="58"/>
      <c r="I231" s="58"/>
      <c r="J231" s="58"/>
    </row>
    <row r="232" spans="4:10">
      <c r="D232" s="58"/>
      <c r="E232" s="58"/>
      <c r="F232" s="58"/>
      <c r="G232" s="58"/>
      <c r="H232" s="58"/>
      <c r="I232" s="58"/>
      <c r="J232" s="58"/>
    </row>
    <row r="233" spans="4:10">
      <c r="D233" s="58"/>
      <c r="E233" s="58"/>
      <c r="F233" s="58"/>
      <c r="G233" s="58"/>
      <c r="H233" s="58"/>
      <c r="I233" s="58"/>
      <c r="J233" s="58"/>
    </row>
    <row r="234" spans="4:10">
      <c r="D234" s="58"/>
      <c r="E234" s="58"/>
      <c r="F234" s="58"/>
      <c r="G234" s="58"/>
      <c r="H234" s="58"/>
      <c r="I234" s="58"/>
      <c r="J234" s="58"/>
    </row>
    <row r="235" spans="4:10">
      <c r="D235" s="58"/>
      <c r="E235" s="58"/>
      <c r="F235" s="58"/>
      <c r="G235" s="58"/>
      <c r="H235" s="58"/>
      <c r="I235" s="58"/>
      <c r="J235" s="58"/>
    </row>
    <row r="236" spans="4:10">
      <c r="D236" s="58"/>
      <c r="E236" s="58"/>
      <c r="F236" s="58"/>
      <c r="G236" s="58"/>
      <c r="H236" s="58"/>
      <c r="I236" s="58"/>
      <c r="J236" s="58"/>
    </row>
    <row r="237" spans="4:10">
      <c r="D237" s="58"/>
      <c r="E237" s="58"/>
      <c r="F237" s="58"/>
      <c r="G237" s="58"/>
      <c r="H237" s="58"/>
      <c r="I237" s="58"/>
      <c r="J237" s="58"/>
    </row>
    <row r="238" spans="4:10">
      <c r="D238" s="58"/>
      <c r="E238" s="58"/>
      <c r="F238" s="58"/>
      <c r="G238" s="58"/>
      <c r="H238" s="58"/>
      <c r="I238" s="58"/>
      <c r="J238" s="58"/>
    </row>
    <row r="239" spans="4:10">
      <c r="D239" s="58"/>
      <c r="E239" s="58"/>
      <c r="F239" s="58"/>
      <c r="G239" s="58"/>
      <c r="H239" s="58"/>
      <c r="I239" s="58"/>
      <c r="J239" s="58"/>
    </row>
    <row r="240" spans="4:10">
      <c r="D240" s="58"/>
      <c r="E240" s="58"/>
      <c r="F240" s="58"/>
      <c r="G240" s="58"/>
      <c r="H240" s="58"/>
      <c r="I240" s="58"/>
      <c r="J240" s="58"/>
    </row>
    <row r="241" spans="4:10">
      <c r="D241" s="58"/>
      <c r="E241" s="58"/>
      <c r="F241" s="58"/>
      <c r="G241" s="58"/>
      <c r="H241" s="58"/>
      <c r="I241" s="58"/>
      <c r="J241" s="58"/>
    </row>
    <row r="242" spans="4:10">
      <c r="D242" s="58"/>
      <c r="E242" s="58"/>
      <c r="F242" s="58"/>
      <c r="G242" s="58"/>
      <c r="H242" s="58"/>
      <c r="I242" s="58"/>
      <c r="J242" s="58"/>
    </row>
    <row r="243" spans="4:10">
      <c r="D243" s="58"/>
      <c r="E243" s="58"/>
      <c r="F243" s="58"/>
      <c r="G243" s="58"/>
      <c r="H243" s="58"/>
      <c r="I243" s="58"/>
      <c r="J243" s="58"/>
    </row>
    <row r="244" spans="4:10">
      <c r="D244" s="58"/>
      <c r="E244" s="58"/>
      <c r="F244" s="58"/>
      <c r="G244" s="58"/>
      <c r="H244" s="58"/>
      <c r="I244" s="58"/>
      <c r="J244" s="58"/>
    </row>
    <row r="245" spans="4:10">
      <c r="D245" s="58"/>
      <c r="E245" s="58"/>
      <c r="F245" s="58"/>
      <c r="G245" s="58"/>
      <c r="H245" s="58"/>
      <c r="I245" s="58"/>
      <c r="J245" s="58"/>
    </row>
    <row r="246" spans="4:10">
      <c r="D246" s="58"/>
      <c r="E246" s="58"/>
      <c r="F246" s="58"/>
      <c r="G246" s="58"/>
      <c r="H246" s="58"/>
      <c r="I246" s="58"/>
      <c r="J246" s="58"/>
    </row>
    <row r="247" spans="4:10">
      <c r="D247" s="58"/>
      <c r="E247" s="58"/>
      <c r="F247" s="58"/>
      <c r="G247" s="58"/>
      <c r="H247" s="58"/>
      <c r="I247" s="58"/>
      <c r="J247" s="58"/>
    </row>
    <row r="248" spans="4:10">
      <c r="D248" s="58"/>
      <c r="E248" s="58"/>
      <c r="F248" s="58"/>
      <c r="G248" s="58"/>
      <c r="H248" s="58"/>
      <c r="I248" s="58"/>
      <c r="J248" s="58"/>
    </row>
    <row r="249" spans="4:10">
      <c r="D249" s="58"/>
      <c r="E249" s="58"/>
      <c r="F249" s="58"/>
      <c r="G249" s="58"/>
      <c r="H249" s="58"/>
      <c r="I249" s="58"/>
      <c r="J249" s="58"/>
    </row>
    <row r="250" spans="4:10">
      <c r="D250" s="58"/>
      <c r="E250" s="58"/>
      <c r="F250" s="58"/>
      <c r="G250" s="58"/>
      <c r="H250" s="58"/>
      <c r="I250" s="58"/>
      <c r="J250" s="58"/>
    </row>
    <row r="251" spans="4:10">
      <c r="D251" s="58"/>
      <c r="E251" s="58"/>
      <c r="F251" s="58"/>
      <c r="G251" s="58"/>
      <c r="H251" s="58"/>
      <c r="I251" s="58"/>
      <c r="J251" s="58"/>
    </row>
    <row r="252" spans="4:10">
      <c r="D252" s="58"/>
      <c r="E252" s="58"/>
      <c r="F252" s="58"/>
      <c r="G252" s="58"/>
      <c r="H252" s="58"/>
      <c r="I252" s="58"/>
      <c r="J252" s="58"/>
    </row>
  </sheetData>
  <mergeCells count="4">
    <mergeCell ref="A10:G10"/>
    <mergeCell ref="A8:H8"/>
    <mergeCell ref="A9:H9"/>
    <mergeCell ref="B12:D12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J251"/>
  <sheetViews>
    <sheetView showGridLines="0" topLeftCell="A5" zoomScale="70" workbookViewId="0">
      <selection activeCell="D51" sqref="D51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2" style="1" customWidth="1"/>
    <col min="5" max="5" width="17.7109375" style="1" customWidth="1"/>
    <col min="6" max="6" width="16" style="1" customWidth="1"/>
    <col min="7" max="7" width="17" style="1" customWidth="1"/>
    <col min="8" max="8" width="12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 t="s">
        <v>318</v>
      </c>
      <c r="B4" s="7"/>
      <c r="C4" s="8"/>
      <c r="D4" s="7"/>
    </row>
    <row r="5" spans="1:8">
      <c r="A5" s="1" t="s">
        <v>302</v>
      </c>
    </row>
    <row r="6" spans="1:8">
      <c r="A6" s="1" t="s">
        <v>225</v>
      </c>
    </row>
    <row r="7" spans="1:8" ht="0.75" customHeight="1"/>
    <row r="8" spans="1:8" ht="20.25" customHeight="1">
      <c r="A8" s="170" t="s">
        <v>281</v>
      </c>
      <c r="B8" s="170"/>
      <c r="C8" s="170"/>
      <c r="D8" s="170"/>
      <c r="E8" s="170"/>
      <c r="F8" s="170"/>
      <c r="G8" s="170"/>
      <c r="H8" s="170"/>
    </row>
    <row r="9" spans="1:8" ht="19.5" customHeight="1">
      <c r="A9" s="171" t="s">
        <v>284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>
      <c r="B12" s="172" t="s">
        <v>265</v>
      </c>
      <c r="C12" s="172"/>
      <c r="D12" s="172"/>
      <c r="G12" s="1" t="s">
        <v>98</v>
      </c>
    </row>
    <row r="14" spans="1:8">
      <c r="F14" s="3" t="s">
        <v>99</v>
      </c>
      <c r="G14" s="4"/>
    </row>
    <row r="15" spans="1:8">
      <c r="F15" s="3" t="s">
        <v>100</v>
      </c>
      <c r="G15" s="4"/>
    </row>
    <row r="16" spans="1:8">
      <c r="A16" s="1" t="s">
        <v>87</v>
      </c>
      <c r="B16" s="5" t="s">
        <v>292</v>
      </c>
      <c r="C16" s="6"/>
      <c r="D16" s="5"/>
      <c r="E16" s="5"/>
      <c r="F16" s="3" t="s">
        <v>97</v>
      </c>
      <c r="G16" s="4"/>
    </row>
    <row r="17" spans="1:10">
      <c r="B17" s="7" t="s">
        <v>232</v>
      </c>
      <c r="C17" s="8"/>
      <c r="D17" s="7"/>
      <c r="E17" s="7"/>
      <c r="F17" s="3"/>
      <c r="G17" s="4"/>
    </row>
    <row r="18" spans="1:10">
      <c r="A18" s="1" t="s">
        <v>88</v>
      </c>
      <c r="B18" s="7"/>
      <c r="C18" s="8"/>
      <c r="D18" s="7"/>
      <c r="E18" s="7"/>
      <c r="F18" s="3" t="s">
        <v>95</v>
      </c>
      <c r="G18" s="4"/>
    </row>
    <row r="19" spans="1:10">
      <c r="B19" s="7"/>
      <c r="C19" s="8"/>
      <c r="D19" s="7"/>
      <c r="E19" s="7"/>
      <c r="F19" s="3"/>
      <c r="G19" s="4"/>
    </row>
    <row r="20" spans="1:10">
      <c r="A20" s="1" t="s">
        <v>89</v>
      </c>
      <c r="B20" s="52"/>
      <c r="C20" s="8" t="s">
        <v>264</v>
      </c>
      <c r="D20" s="7"/>
      <c r="E20" s="7"/>
      <c r="F20" s="3" t="s">
        <v>94</v>
      </c>
      <c r="G20" s="4"/>
    </row>
    <row r="21" spans="1:10">
      <c r="B21" s="7"/>
      <c r="C21" s="8"/>
      <c r="D21" s="7"/>
      <c r="E21" s="7"/>
      <c r="F21" s="3"/>
      <c r="G21" s="4"/>
    </row>
    <row r="22" spans="1:10">
      <c r="A22" s="1" t="s">
        <v>90</v>
      </c>
      <c r="B22" s="52" t="s">
        <v>230</v>
      </c>
      <c r="C22" s="8"/>
      <c r="D22" s="7"/>
      <c r="E22" s="7"/>
      <c r="F22" s="3" t="s">
        <v>93</v>
      </c>
      <c r="G22" s="4"/>
    </row>
    <row r="23" spans="1:10">
      <c r="B23" s="7"/>
      <c r="C23" s="8"/>
      <c r="D23" s="7"/>
      <c r="E23" s="7"/>
      <c r="F23" s="3"/>
      <c r="G23" s="4"/>
    </row>
    <row r="24" spans="1:10">
      <c r="A24" s="1" t="s">
        <v>91</v>
      </c>
      <c r="B24" s="7"/>
      <c r="C24" s="8" t="s">
        <v>243</v>
      </c>
      <c r="D24" s="7"/>
      <c r="E24" s="7"/>
      <c r="F24" s="3" t="s">
        <v>96</v>
      </c>
      <c r="G24" s="4"/>
    </row>
    <row r="25" spans="1:10">
      <c r="B25" s="7"/>
      <c r="C25" s="8"/>
      <c r="D25" s="7"/>
      <c r="E25" s="7"/>
      <c r="F25" s="3"/>
      <c r="G25" s="4"/>
    </row>
    <row r="26" spans="1:10">
      <c r="B26" s="27"/>
      <c r="C26" s="28"/>
      <c r="D26" s="60"/>
      <c r="E26" s="27"/>
      <c r="F26" s="3"/>
      <c r="G26" s="4"/>
    </row>
    <row r="27" spans="1:10" ht="0.75" customHeight="1">
      <c r="A27" s="16" t="s">
        <v>92</v>
      </c>
      <c r="D27" s="57"/>
      <c r="F27" s="27"/>
      <c r="G27" s="27"/>
      <c r="H27" s="27"/>
    </row>
    <row r="28" spans="1:10" s="10" customFormat="1" ht="148.5" customHeight="1">
      <c r="A28" s="31" t="s">
        <v>1</v>
      </c>
      <c r="B28" s="31" t="s">
        <v>3</v>
      </c>
      <c r="C28" s="32" t="s">
        <v>2</v>
      </c>
      <c r="D28" s="9" t="s">
        <v>209</v>
      </c>
      <c r="E28" s="9">
        <v>1</v>
      </c>
      <c r="F28" s="9">
        <v>2</v>
      </c>
      <c r="G28" s="9">
        <v>3</v>
      </c>
      <c r="H28" s="9">
        <v>4</v>
      </c>
    </row>
    <row r="29" spans="1:10" s="10" customFormat="1">
      <c r="A29" s="11">
        <v>1</v>
      </c>
      <c r="B29" s="11">
        <v>2</v>
      </c>
      <c r="C29" s="12">
        <v>3</v>
      </c>
      <c r="D29" s="156">
        <v>4</v>
      </c>
      <c r="E29" s="11">
        <v>5</v>
      </c>
      <c r="F29" s="11">
        <v>6</v>
      </c>
      <c r="G29" s="11">
        <v>7</v>
      </c>
      <c r="H29" s="11">
        <v>8</v>
      </c>
    </row>
    <row r="30" spans="1:10">
      <c r="A30" s="47" t="s">
        <v>210</v>
      </c>
      <c r="B30" s="48"/>
      <c r="C30" s="49" t="s">
        <v>211</v>
      </c>
      <c r="D30" s="155">
        <f>D31+D46</f>
        <v>0</v>
      </c>
      <c r="E30" s="132">
        <f>E31+E46</f>
        <v>0</v>
      </c>
      <c r="F30" s="132">
        <f>F31+F46</f>
        <v>0</v>
      </c>
      <c r="G30" s="132">
        <f>G31+G46</f>
        <v>0</v>
      </c>
      <c r="H30" s="132">
        <f>H31+H46</f>
        <v>0</v>
      </c>
      <c r="I30" s="58"/>
      <c r="J30" s="58"/>
    </row>
    <row r="31" spans="1:10">
      <c r="A31" s="20" t="s">
        <v>173</v>
      </c>
      <c r="B31" s="34">
        <v>100</v>
      </c>
      <c r="C31" s="35" t="s">
        <v>176</v>
      </c>
      <c r="D31" s="130">
        <f>D32+D33+D34+D35+D36+D40+D41+D45</f>
        <v>0</v>
      </c>
      <c r="E31" s="54">
        <f>E32+E33+E34+E35+E36+E40+E41+E45</f>
        <v>0</v>
      </c>
      <c r="F31" s="54">
        <f>F32+F33+F34+F35+F36+F40+F41+F45</f>
        <v>0</v>
      </c>
      <c r="G31" s="54">
        <f>G32+G33+G34+G35+G36+G40+G41+G45</f>
        <v>0</v>
      </c>
      <c r="H31" s="54">
        <f>H32+H33+H34+H35+H36+H40+H41+H45</f>
        <v>0</v>
      </c>
      <c r="I31" s="58"/>
      <c r="J31" s="58"/>
    </row>
    <row r="32" spans="1:10" ht="16.5" customHeight="1">
      <c r="A32" s="19" t="s">
        <v>148</v>
      </c>
      <c r="B32" s="36">
        <v>110</v>
      </c>
      <c r="C32" s="37" t="s">
        <v>177</v>
      </c>
      <c r="D32" s="53">
        <f t="shared" ref="D32:D35" si="0">E32+F32+G32+H32</f>
        <v>0</v>
      </c>
      <c r="E32" s="146">
        <f>'14свод 0104'!E32+'свод 07'!E32+ЦЗН!E32+'свод 08'!E32+воин18!E32+перепись!E32+'род плата'!E32</f>
        <v>0</v>
      </c>
      <c r="F32" s="146">
        <f>'14свод 0104'!F32+'свод 07'!F32+ЦЗН!F32+'свод 08'!F32+воин18!F32+перепись!F32+'род плата'!F32</f>
        <v>0</v>
      </c>
      <c r="G32" s="146">
        <f>'14свод 0104'!G32+'свод 07'!G32+ЦЗН!G32+'свод 08'!G32+воин18!G32+перепись!G32+'род плата'!G32</f>
        <v>0</v>
      </c>
      <c r="H32" s="146">
        <f>'14свод 0104'!H32+'свод 07'!H32+ЦЗН!H32+'свод 08'!H32+воин18!H32+перепись!H32+'род плата'!H32</f>
        <v>0</v>
      </c>
      <c r="I32" s="58"/>
      <c r="J32" s="58"/>
    </row>
    <row r="33" spans="1:10">
      <c r="A33" s="19" t="s">
        <v>149</v>
      </c>
      <c r="B33" s="36">
        <v>120</v>
      </c>
      <c r="C33" s="37" t="s">
        <v>178</v>
      </c>
      <c r="D33" s="53">
        <f t="shared" si="0"/>
        <v>0</v>
      </c>
      <c r="E33" s="146">
        <f>'14свод 0104'!E33+'свод 07'!E33+ЦЗН!E33+'свод 08'!E33+воин18!E33+перепись!E33+'род плата'!E33</f>
        <v>0</v>
      </c>
      <c r="F33" s="146">
        <f>'14свод 0104'!F33+'свод 07'!F33+ЦЗН!F33+'свод 08'!F33+воин18!F33+перепись!F33+'род плата'!F33</f>
        <v>0</v>
      </c>
      <c r="G33" s="146">
        <f>'14свод 0104'!G33+'свод 07'!G33+ЦЗН!G33+'свод 08'!G33+воин18!G33+перепись!G33+'род плата'!G33</f>
        <v>0</v>
      </c>
      <c r="H33" s="146">
        <f>'14свод 0104'!H33+'свод 07'!H33+ЦЗН!H33+'свод 08'!H33+воин18!H33+перепись!H33+'род плата'!H33</f>
        <v>0</v>
      </c>
      <c r="I33" s="58"/>
      <c r="J33" s="58"/>
    </row>
    <row r="34" spans="1:10" ht="31.5">
      <c r="A34" s="19" t="s">
        <v>170</v>
      </c>
      <c r="B34" s="36">
        <v>130</v>
      </c>
      <c r="C34" s="37" t="s">
        <v>179</v>
      </c>
      <c r="D34" s="53">
        <f t="shared" si="0"/>
        <v>0</v>
      </c>
      <c r="E34" s="146">
        <f>'14свод 0104'!E34+'свод 07'!E34+ЦЗН!E34+'свод 08'!E34+воин18!E34+перепись!E34+'род плата'!E34</f>
        <v>0</v>
      </c>
      <c r="F34" s="146">
        <f>'14свод 0104'!F34+'свод 07'!F34+ЦЗН!F34+'свод 08'!F34+воин18!F34+перепись!F34+'род плата'!F34</f>
        <v>0</v>
      </c>
      <c r="G34" s="146">
        <f>'14свод 0104'!G34+'свод 07'!G34+ЦЗН!G34+'свод 08'!G34+воин18!G34+перепись!G34+'род плата'!G34</f>
        <v>0</v>
      </c>
      <c r="H34" s="146">
        <f>'14свод 0104'!H34+'свод 07'!H34+ЦЗН!H34+'свод 08'!H34+воин18!H34+перепись!H34+'род плата'!H34</f>
        <v>0</v>
      </c>
      <c r="I34" s="58"/>
      <c r="J34" s="58"/>
    </row>
    <row r="35" spans="1:10">
      <c r="A35" s="19" t="s">
        <v>150</v>
      </c>
      <c r="B35" s="36">
        <v>140</v>
      </c>
      <c r="C35" s="37" t="s">
        <v>180</v>
      </c>
      <c r="D35" s="53">
        <f t="shared" si="0"/>
        <v>0</v>
      </c>
      <c r="E35" s="146">
        <f>'14свод 0104'!E35+'свод 07'!E35+ЦЗН!E35+'свод 08'!E35+воин18!E35+перепись!E35+'род плата'!E35</f>
        <v>0</v>
      </c>
      <c r="F35" s="146">
        <f>'14свод 0104'!F35+'свод 07'!F35+ЦЗН!F35+'свод 08'!F35+воин18!F35+перепись!F35+'род плата'!F35</f>
        <v>0</v>
      </c>
      <c r="G35" s="146">
        <f>'14свод 0104'!G35+'свод 07'!G35+ЦЗН!G35+'свод 08'!G35+воин18!G35+перепись!G35+'род плата'!G35</f>
        <v>0</v>
      </c>
      <c r="H35" s="146">
        <f>'14свод 0104'!H35+'свод 07'!H35+ЦЗН!H35+'свод 08'!H35+воин18!H35+перепись!H35+'род плата'!H35</f>
        <v>0</v>
      </c>
      <c r="I35" s="58"/>
      <c r="J35" s="58"/>
    </row>
    <row r="36" spans="1:10" ht="15" customHeight="1">
      <c r="A36" s="19" t="s">
        <v>151</v>
      </c>
      <c r="B36" s="36">
        <v>150</v>
      </c>
      <c r="C36" s="37" t="s">
        <v>181</v>
      </c>
      <c r="D36" s="54">
        <f>D37+D38+D39</f>
        <v>0</v>
      </c>
      <c r="E36" s="54">
        <f>E37+E38+E39</f>
        <v>0</v>
      </c>
      <c r="F36" s="54">
        <f>F37+F38+F39</f>
        <v>0</v>
      </c>
      <c r="G36" s="54">
        <f>G37+G38+G39</f>
        <v>0</v>
      </c>
      <c r="H36" s="54">
        <f>H37+H38+H39</f>
        <v>0</v>
      </c>
      <c r="I36" s="58"/>
      <c r="J36" s="58"/>
    </row>
    <row r="37" spans="1:10" ht="30">
      <c r="A37" s="29" t="s">
        <v>171</v>
      </c>
      <c r="B37" s="36">
        <v>151</v>
      </c>
      <c r="C37" s="37">
        <v>15100</v>
      </c>
      <c r="D37" s="53">
        <f>E37+F37+G37+H37</f>
        <v>0</v>
      </c>
      <c r="E37" s="146">
        <f>'14свод 0104'!E37+'свод 07'!E37+ЦЗН!E37+'свод 08'!E37+воин18!E37+перепись!E37+'род плата'!E37</f>
        <v>0</v>
      </c>
      <c r="F37" s="146">
        <f>'14свод 0104'!F37+'свод 07'!F37+ЦЗН!F37+'свод 08'!F37+воин18!F37+перепись!F37+'род плата'!F37</f>
        <v>0</v>
      </c>
      <c r="G37" s="146">
        <f>'14свод 0104'!G37+'свод 07'!G37+ЦЗН!G37+'свод 08'!G37+воин18!G37+перепись!G37+'род плата'!G37</f>
        <v>0</v>
      </c>
      <c r="H37" s="146">
        <f>'14свод 0104'!H37+'свод 07'!H37+ЦЗН!H37+'свод 08'!H37+воин18!H37+перепись!H37+'род плата'!H37</f>
        <v>0</v>
      </c>
      <c r="I37" s="58"/>
      <c r="J37" s="58"/>
    </row>
    <row r="38" spans="1:10" ht="30">
      <c r="A38" s="29" t="s">
        <v>172</v>
      </c>
      <c r="B38" s="36">
        <v>152</v>
      </c>
      <c r="C38" s="37">
        <v>15200</v>
      </c>
      <c r="D38" s="53">
        <f t="shared" ref="D38:D50" si="1">E38+F38+G38+H38</f>
        <v>0</v>
      </c>
      <c r="E38" s="146">
        <f>'14свод 0104'!E38+'свод 07'!E38+ЦЗН!E38+'свод 08'!E38+воин18!E38+перепись!E38+'род плата'!E38</f>
        <v>0</v>
      </c>
      <c r="F38" s="146">
        <f>'14свод 0104'!F38+'свод 07'!F38+ЦЗН!F38+'свод 08'!F38+воин18!F38+перепись!F38+'род плата'!F38</f>
        <v>0</v>
      </c>
      <c r="G38" s="146">
        <f>'14свод 0104'!G38+'свод 07'!G38+ЦЗН!G38+'свод 08'!G38+воин18!G38+перепись!G38+'род плата'!G38</f>
        <v>0</v>
      </c>
      <c r="H38" s="146">
        <f>'14свод 0104'!H38+'свод 07'!H38+ЦЗН!H38+'свод 08'!H38+воин18!H38+перепись!H38+'род плата'!H38</f>
        <v>0</v>
      </c>
      <c r="I38" s="58"/>
      <c r="J38" s="58"/>
    </row>
    <row r="39" spans="1:10">
      <c r="A39" s="29" t="s">
        <v>152</v>
      </c>
      <c r="B39" s="36">
        <v>153</v>
      </c>
      <c r="C39" s="37">
        <v>15300</v>
      </c>
      <c r="D39" s="53">
        <f t="shared" si="1"/>
        <v>0</v>
      </c>
      <c r="E39" s="146">
        <f>'14свод 0104'!E39+'свод 07'!E39+ЦЗН!E39+'свод 08'!E39+воин18!E39+перепись!E39+'род плата'!E39</f>
        <v>0</v>
      </c>
      <c r="F39" s="146">
        <f>'14свод 0104'!F39+'свод 07'!F39+ЦЗН!F39+'свод 08'!F39+воин18!F39+перепись!F39+'род плата'!F39</f>
        <v>0</v>
      </c>
      <c r="G39" s="146">
        <f>'14свод 0104'!G39+'свод 07'!G39+ЦЗН!G39+'свод 08'!G39+воин18!G39+перепись!G39+'род плата'!G39</f>
        <v>0</v>
      </c>
      <c r="H39" s="146">
        <f>'14свод 0104'!H39+'свод 07'!H39+ЦЗН!H39+'свод 08'!H39+воин18!H39+перепись!H39+'род плата'!H39</f>
        <v>0</v>
      </c>
      <c r="I39" s="58"/>
      <c r="J39" s="58"/>
    </row>
    <row r="40" spans="1:10" ht="15.75" customHeight="1">
      <c r="A40" s="19" t="s">
        <v>153</v>
      </c>
      <c r="B40" s="36">
        <v>160</v>
      </c>
      <c r="C40" s="37" t="s">
        <v>182</v>
      </c>
      <c r="D40" s="53">
        <f t="shared" si="1"/>
        <v>0</v>
      </c>
      <c r="E40" s="146">
        <f>'14свод 0104'!E40+'свод 07'!E40+ЦЗН!E40+'свод 08'!E40+воин18!E40+перепись!E40+'род плата'!E40</f>
        <v>0</v>
      </c>
      <c r="F40" s="146">
        <f>'14свод 0104'!F40+'свод 07'!F40+ЦЗН!F40+'свод 08'!F40+воин18!F40+перепись!F40+'род плата'!F40</f>
        <v>0</v>
      </c>
      <c r="G40" s="146">
        <f>'14свод 0104'!G40+'свод 07'!G40+ЦЗН!G40+'свод 08'!G40+воин18!G40+перепись!G40+'род плата'!G40</f>
        <v>0</v>
      </c>
      <c r="H40" s="146">
        <f>'14свод 0104'!H40+'свод 07'!H40+ЦЗН!H40+'свод 08'!H40+воин18!H40+перепись!H40+'род плата'!H40</f>
        <v>0</v>
      </c>
      <c r="I40" s="58"/>
      <c r="J40" s="58"/>
    </row>
    <row r="41" spans="1:10">
      <c r="A41" s="19" t="s">
        <v>154</v>
      </c>
      <c r="B41" s="36">
        <v>170</v>
      </c>
      <c r="C41" s="37" t="s">
        <v>183</v>
      </c>
      <c r="D41" s="130">
        <f>D42+D43+D44</f>
        <v>0</v>
      </c>
      <c r="E41" s="130">
        <f>E42+E43+E44</f>
        <v>0</v>
      </c>
      <c r="F41" s="130">
        <f>F42+F43+F44</f>
        <v>0</v>
      </c>
      <c r="G41" s="130">
        <f>G42+G43+G44</f>
        <v>0</v>
      </c>
      <c r="H41" s="130">
        <f>H42+H43+H44</f>
        <v>0</v>
      </c>
      <c r="I41" s="58"/>
      <c r="J41" s="58"/>
    </row>
    <row r="42" spans="1:10">
      <c r="A42" s="29" t="s">
        <v>155</v>
      </c>
      <c r="B42" s="36">
        <v>171</v>
      </c>
      <c r="C42" s="37" t="s">
        <v>184</v>
      </c>
      <c r="D42" s="53">
        <f t="shared" si="1"/>
        <v>0</v>
      </c>
      <c r="E42" s="146">
        <f>'14свод 0104'!E42+'свод 07'!E42+ЦЗН!E42+'свод 08'!E42+воин18!E42+перепись!E42+'род плата'!E42</f>
        <v>0</v>
      </c>
      <c r="F42" s="146">
        <f>'14свод 0104'!F42+'свод 07'!F42+ЦЗН!F42+'свод 08'!F42+воин18!F42+перепись!F42+'род плата'!F42</f>
        <v>0</v>
      </c>
      <c r="G42" s="146">
        <f>'14свод 0104'!G42+'свод 07'!G42+ЦЗН!G42+'свод 08'!G42+воин18!G42+перепись!G42+'род плата'!G42</f>
        <v>0</v>
      </c>
      <c r="H42" s="146">
        <f>'14свод 0104'!H42+'свод 07'!H42+ЦЗН!H42+'свод 08'!H42+воин18!H42+перепись!H42+'род плата'!H42</f>
        <v>0</v>
      </c>
      <c r="I42" s="58"/>
      <c r="J42" s="58"/>
    </row>
    <row r="43" spans="1:10">
      <c r="A43" s="29" t="s">
        <v>156</v>
      </c>
      <c r="B43" s="36">
        <v>172</v>
      </c>
      <c r="C43" s="37" t="s">
        <v>185</v>
      </c>
      <c r="D43" s="53">
        <f t="shared" si="1"/>
        <v>0</v>
      </c>
      <c r="E43" s="146">
        <f>'14свод 0104'!E43+'свод 07'!E43+ЦЗН!E43+'свод 08'!E43+воин18!E43+перепись!E43+'род плата'!E43</f>
        <v>0</v>
      </c>
      <c r="F43" s="146">
        <f>'14свод 0104'!F43+'свод 07'!F43+ЦЗН!F43+'свод 08'!F43+воин18!F43+перепись!F43+'род плата'!F43</f>
        <v>0</v>
      </c>
      <c r="G43" s="146">
        <f>'14свод 0104'!G43+'свод 07'!G43+ЦЗН!G43+'свод 08'!G43+воин18!G43+перепись!G43+'род плата'!G43</f>
        <v>0</v>
      </c>
      <c r="H43" s="146">
        <f>'14свод 0104'!H43+'свод 07'!H43+ЦЗН!H43+'свод 08'!H43+воин18!H43+перепись!H43+'род плата'!H43</f>
        <v>0</v>
      </c>
      <c r="I43" s="58"/>
      <c r="J43" s="58"/>
    </row>
    <row r="44" spans="1:10" ht="16.5" customHeight="1">
      <c r="A44" s="29" t="s">
        <v>157</v>
      </c>
      <c r="B44" s="36">
        <v>173</v>
      </c>
      <c r="C44" s="37" t="s">
        <v>186</v>
      </c>
      <c r="D44" s="53">
        <f t="shared" si="1"/>
        <v>0</v>
      </c>
      <c r="E44" s="146">
        <f>'14свод 0104'!E44+'свод 07'!E44+ЦЗН!E44+'свод 08'!E44+воин18!E44+перепись!E44+'род плата'!E44</f>
        <v>0</v>
      </c>
      <c r="F44" s="146">
        <f>'14свод 0104'!F44+'свод 07'!F44+ЦЗН!F44+'свод 08'!F44+воин18!F44+перепись!F44+'род плата'!F44</f>
        <v>0</v>
      </c>
      <c r="G44" s="146">
        <f>'14свод 0104'!G44+'свод 07'!G44+ЦЗН!G44+'свод 08'!G44+воин18!G44+перепись!G44+'род плата'!G44</f>
        <v>0</v>
      </c>
      <c r="H44" s="146">
        <f>'14свод 0104'!H44+'свод 07'!H44+ЦЗН!H44+'свод 08'!H44+воин18!H44+перепись!H44+'род плата'!H44</f>
        <v>0</v>
      </c>
      <c r="I44" s="58"/>
      <c r="J44" s="58"/>
    </row>
    <row r="45" spans="1:10">
      <c r="A45" s="19" t="s">
        <v>158</v>
      </c>
      <c r="B45" s="36">
        <v>180</v>
      </c>
      <c r="C45" s="37" t="s">
        <v>187</v>
      </c>
      <c r="D45" s="53">
        <f t="shared" si="1"/>
        <v>0</v>
      </c>
      <c r="E45" s="146">
        <f>'14свод 0104'!E45+'свод 07'!E45+ЦЗН!E45+'свод 08'!E45+воин18!E45+перепись!E45+'род плата'!E45</f>
        <v>0</v>
      </c>
      <c r="F45" s="146">
        <f>'14свод 0104'!F45+'свод 07'!F45+ЦЗН!F45+'свод 08'!F45+воин18!F45+перепись!F45+'род плата'!F45</f>
        <v>0</v>
      </c>
      <c r="G45" s="146">
        <f>'14свод 0104'!G45+'свод 07'!G45+ЦЗН!G45+'свод 08'!G45+воин18!G45+перепись!G45+'род плата'!G45</f>
        <v>0</v>
      </c>
      <c r="H45" s="146">
        <f>'14свод 0104'!H45+'свод 07'!H45+ЦЗН!H45+'свод 08'!H45+воин18!H45+перепись!H45+'род плата'!H45</f>
        <v>0</v>
      </c>
      <c r="I45" s="58"/>
      <c r="J45" s="58"/>
    </row>
    <row r="46" spans="1:10">
      <c r="A46" s="21" t="s">
        <v>159</v>
      </c>
      <c r="B46" s="22">
        <v>400</v>
      </c>
      <c r="C46" s="35" t="s">
        <v>190</v>
      </c>
      <c r="D46" s="130">
        <f>D47+D48+D49</f>
        <v>0</v>
      </c>
      <c r="E46" s="130">
        <f>E47+E48+E49</f>
        <v>0</v>
      </c>
      <c r="F46" s="130">
        <f>F47+F48+F49</f>
        <v>0</v>
      </c>
      <c r="G46" s="130">
        <f>G47+G48+G49</f>
        <v>0</v>
      </c>
      <c r="H46" s="130">
        <f>H47+H48+H49</f>
        <v>0</v>
      </c>
      <c r="I46" s="58"/>
      <c r="J46" s="58"/>
    </row>
    <row r="47" spans="1:10">
      <c r="A47" s="23" t="s">
        <v>160</v>
      </c>
      <c r="B47" s="17">
        <v>410</v>
      </c>
      <c r="C47" s="37" t="s">
        <v>191</v>
      </c>
      <c r="D47" s="53">
        <f t="shared" si="1"/>
        <v>0</v>
      </c>
      <c r="E47" s="146">
        <f>'14свод 0104'!E47+'свод 07'!E47+ЦЗН!E47+'свод 08'!E47+воин18!E47+перепись!E47+'род плата'!E47</f>
        <v>0</v>
      </c>
      <c r="F47" s="146">
        <f>'14свод 0104'!F47+'свод 07'!F47+ЦЗН!F47+'свод 08'!F47+воин18!F47+перепись!F47+'род плата'!F47</f>
        <v>0</v>
      </c>
      <c r="G47" s="146">
        <f>'14свод 0104'!G47+'свод 07'!G47+ЦЗН!G47+'свод 08'!G47+воин18!G47+перепись!G47+'род плата'!G47</f>
        <v>0</v>
      </c>
      <c r="H47" s="146">
        <f>'14свод 0104'!H47+'свод 07'!H47+ЦЗН!H47+'свод 08'!H47+воин18!H47+перепись!H47+'род плата'!H47</f>
        <v>0</v>
      </c>
      <c r="I47" s="58"/>
      <c r="J47" s="58"/>
    </row>
    <row r="48" spans="1:10">
      <c r="A48" s="23" t="s">
        <v>161</v>
      </c>
      <c r="B48" s="17">
        <v>420</v>
      </c>
      <c r="C48" s="37" t="s">
        <v>192</v>
      </c>
      <c r="D48" s="53">
        <f t="shared" si="1"/>
        <v>0</v>
      </c>
      <c r="E48" s="146">
        <f>'14свод 0104'!E48+'свод 07'!E48+ЦЗН!E48+'свод 08'!E48+воин18!E48+перепись!E48+'род плата'!E48</f>
        <v>0</v>
      </c>
      <c r="F48" s="146">
        <f>'14свод 0104'!F48+'свод 07'!F48+ЦЗН!F48+'свод 08'!F48+воин18!F48+перепись!F48+'род плата'!F48</f>
        <v>0</v>
      </c>
      <c r="G48" s="146">
        <f>'14свод 0104'!G48+'свод 07'!G48+ЦЗН!G48+'свод 08'!G48+воин18!G48+перепись!G48+'род плата'!G48</f>
        <v>0</v>
      </c>
      <c r="H48" s="146">
        <f>'14свод 0104'!H48+'свод 07'!H48+ЦЗН!H48+'свод 08'!H48+воин18!H48+перепись!H48+'род плата'!H48</f>
        <v>0</v>
      </c>
      <c r="I48" s="58"/>
      <c r="J48" s="58"/>
    </row>
    <row r="49" spans="1:10">
      <c r="A49" s="23" t="s">
        <v>163</v>
      </c>
      <c r="B49" s="17">
        <v>440</v>
      </c>
      <c r="C49" s="37" t="s">
        <v>194</v>
      </c>
      <c r="D49" s="53">
        <f t="shared" si="1"/>
        <v>0</v>
      </c>
      <c r="E49" s="146">
        <f>'14свод 0104'!E49+'свод 07'!E49+ЦЗН!E49+'свод 08'!E49+воин18!E49+перепись!E49+'род плата'!E49</f>
        <v>0</v>
      </c>
      <c r="F49" s="146">
        <f>'14свод 0104'!F49+'свод 07'!F49+ЦЗН!F49+'свод 08'!F49+воин18!F49+перепись!F49+'род плата'!F49</f>
        <v>0</v>
      </c>
      <c r="G49" s="146">
        <f>'14свод 0104'!G49+'свод 07'!G49+ЦЗН!G49+'свод 08'!G49+воин18!G49+перепись!G49+'род плата'!G49</f>
        <v>0</v>
      </c>
      <c r="H49" s="146">
        <f>'14свод 0104'!H49+'свод 07'!H49+ЦЗН!H49+'свод 08'!H49+воин18!H49+перепись!H49+'род плата'!H49</f>
        <v>0</v>
      </c>
      <c r="I49" s="58"/>
      <c r="J49" s="58"/>
    </row>
    <row r="50" spans="1:10">
      <c r="A50" s="33"/>
      <c r="B50" s="25"/>
      <c r="C50" s="26"/>
      <c r="D50" s="53">
        <f t="shared" si="1"/>
        <v>0</v>
      </c>
      <c r="E50" s="146">
        <f>'14свод 0104'!E50+'свод 07'!E50+ЦЗН!E50+'свод 08'!E50+воин18!E50+перепись!E50+'род плата'!E50</f>
        <v>0</v>
      </c>
      <c r="F50" s="146">
        <f>'14свод 0104'!F50+'свод 07'!F50+ЦЗН!F50+'свод 08'!F50+воин18!F50+перепись!F50+'род плата'!F50</f>
        <v>0</v>
      </c>
      <c r="G50" s="146">
        <f>'14свод 0104'!G50+'свод 07'!G50+ЦЗН!G50+'свод 08'!G50+воин18!G50+перепись!G50+'род плата'!G50</f>
        <v>0</v>
      </c>
      <c r="H50" s="146">
        <f>'14свод 0104'!H50+'свод 07'!H50+ЦЗН!H50+'свод 08'!H50+воин18!H50+перепись!H50+'род плата'!H50</f>
        <v>0</v>
      </c>
      <c r="I50" s="58"/>
      <c r="J50" s="58"/>
    </row>
    <row r="51" spans="1:10" s="13" customFormat="1">
      <c r="A51" s="44" t="s">
        <v>212</v>
      </c>
      <c r="B51" s="45"/>
      <c r="C51" s="46" t="s">
        <v>211</v>
      </c>
      <c r="D51" s="136">
        <f>'14свод 0104'!D51+'свод 07'!D51+ЦЗН!D51+'свод 08'!D51+воин18!D51+перепись!D51+'род плата'!D51</f>
        <v>2031.597</v>
      </c>
      <c r="E51" s="136">
        <f>'14свод 0104'!E51+'свод 07'!E51+ЦЗН!E51+'свод 08'!E51+воин18!E51+перепись!E51+'род плата'!E51</f>
        <v>610.13100000000009</v>
      </c>
      <c r="F51" s="136">
        <f>'14свод 0104'!F51+'свод 07'!F51+ЦЗН!F51+'свод 08'!F51+воин18!F51+перепись!F51+'род плата'!F51</f>
        <v>451.313198</v>
      </c>
      <c r="G51" s="136">
        <f>'14свод 0104'!G51+'свод 07'!G51+ЦЗН!G51+'свод 08'!G51+воин18!G51+перепись!G51+'род плата'!G51</f>
        <v>475.16660400000001</v>
      </c>
      <c r="H51" s="130">
        <f>'14свод 0104'!H51+'свод 07'!H51+ЦЗН!H51+'свод 08'!H51+воин18!H51+перепись!H51+'род плата'!H51</f>
        <v>494.68619799999999</v>
      </c>
      <c r="I51" s="141"/>
      <c r="J51" s="56"/>
    </row>
    <row r="52" spans="1:10">
      <c r="A52" s="20" t="s">
        <v>174</v>
      </c>
      <c r="B52" s="34">
        <v>200</v>
      </c>
      <c r="C52" s="24" t="s">
        <v>175</v>
      </c>
      <c r="D52" s="136">
        <f>'14свод 0104'!D52+'свод 07'!D52+ЦЗН!D52+'свод 08'!D52+воин18!D52+перепись!D52+'род плата'!D52</f>
        <v>1816.3969999999999</v>
      </c>
      <c r="E52" s="136">
        <f>'14свод 0104'!E52+'свод 07'!E52+ЦЗН!E52+'свод 08'!E52+воин18!E52+перепись!E52+'род плата'!E52</f>
        <v>484.68099999999998</v>
      </c>
      <c r="F52" s="136">
        <f>'14свод 0104'!F52+'свод 07'!F52+ЦЗН!F52+'свод 08'!F52+воин18!F52+перепись!F52+'род плата'!F52</f>
        <v>434.443198</v>
      </c>
      <c r="G52" s="136">
        <f>'14свод 0104'!G52+'свод 07'!G52+ЦЗН!G52+'свод 08'!G52+воин18!G52+перепись!G52+'род плата'!G52</f>
        <v>454.09660399999996</v>
      </c>
      <c r="H52" s="136">
        <f>'14свод 0104'!H52+'свод 07'!H52+ЦЗН!H52+'свод 08'!H52+воин18!H52+перепись!H52+'род плата'!H52</f>
        <v>442.87619799999999</v>
      </c>
      <c r="I52" s="58"/>
      <c r="J52" s="58"/>
    </row>
    <row r="53" spans="1:10">
      <c r="A53" s="23" t="s">
        <v>4</v>
      </c>
      <c r="B53" s="17">
        <v>211</v>
      </c>
      <c r="C53" s="18">
        <v>21100</v>
      </c>
      <c r="D53" s="136">
        <f>'14свод 0104'!D53+'свод 07'!D53+ЦЗН!D53+'свод 08'!D53+воин18!D53+перепись!D53+'род плата'!D53</f>
        <v>1088.8699999999999</v>
      </c>
      <c r="E53" s="136">
        <f>'14свод 0104'!E53+'свод 07'!E53+ЦЗН!E53+'свод 08'!E53+воин18!E53+перепись!E53+'род плата'!E53</f>
        <v>268.49</v>
      </c>
      <c r="F53" s="136">
        <f>'14свод 0104'!F53+'свод 07'!F53+ЦЗН!F53+'свод 08'!F53+воин18!F53+перепись!F53+'род плата'!F53</f>
        <v>267.72899999999998</v>
      </c>
      <c r="G53" s="136">
        <f>'14свод 0104'!G53+'свод 07'!G53+ЦЗН!G53+'свод 08'!G53+воин18!G53+перепись!G53+'род плата'!G53</f>
        <v>284.98199999999997</v>
      </c>
      <c r="H53" s="136">
        <f>'14свод 0104'!H53+'свод 07'!H53+ЦЗН!H53+'свод 08'!H53+воин18!H53+перепись!H53+'род плата'!H53</f>
        <v>267.66899999999998</v>
      </c>
      <c r="I53" s="58"/>
      <c r="J53" s="58"/>
    </row>
    <row r="54" spans="1:10">
      <c r="A54" s="29" t="s">
        <v>141</v>
      </c>
      <c r="B54" s="17"/>
      <c r="C54" s="18">
        <v>21101</v>
      </c>
      <c r="D54" s="146">
        <f>'14свод 0104'!D54+'свод 07'!D54+ЦЗН!D54+'свод 08'!D54+воин18!D54+перепись!D54+'род плата'!D54</f>
        <v>439.21999999999997</v>
      </c>
      <c r="E54" s="146">
        <f>'14свод 0104'!E54+'свод 07'!E54+ЦЗН!E54+'свод 08'!E54+воин18!E54+перепись!E54+'род плата'!E54</f>
        <v>109.82000000000001</v>
      </c>
      <c r="F54" s="146">
        <f>'14свод 0104'!F54+'свод 07'!F54+ЦЗН!F54+'свод 08'!F54+воин18!F54+перепись!F54+'род плата'!F54</f>
        <v>109.82000000000001</v>
      </c>
      <c r="G54" s="146">
        <f>'14свод 0104'!G54+'свод 07'!G54+ЦЗН!G54+'свод 08'!G54+воин18!G54+перепись!G54+'род плата'!G54</f>
        <v>109.82000000000001</v>
      </c>
      <c r="H54" s="146">
        <f>'14свод 0104'!H54+'свод 07'!H54+ЦЗН!H54+'свод 08'!H54+воин18!H54+перепись!H54+'род плата'!H54</f>
        <v>109.75999999999999</v>
      </c>
      <c r="I54" s="58"/>
      <c r="J54" s="58"/>
    </row>
    <row r="55" spans="1:10">
      <c r="A55" s="29" t="s">
        <v>145</v>
      </c>
      <c r="B55" s="17"/>
      <c r="C55" s="18" t="s">
        <v>147</v>
      </c>
      <c r="D55" s="146">
        <f>'14свод 0104'!D55+'свод 07'!D55+ЦЗН!D55+'свод 08'!D55+воин18!D55+перепись!D55+'род плата'!D55</f>
        <v>649.65</v>
      </c>
      <c r="E55" s="146">
        <f>'14свод 0104'!E55+'свод 07'!E55+ЦЗН!E55+'свод 08'!E55+воин18!E55+перепись!E55+'род плата'!E55</f>
        <v>158.67000000000002</v>
      </c>
      <c r="F55" s="146">
        <f>'14свод 0104'!F55+'свод 07'!F55+ЦЗН!F55+'свод 08'!F55+воин18!F55+перепись!F55+'род плата'!F55</f>
        <v>157.90899999999999</v>
      </c>
      <c r="G55" s="146">
        <f>'14свод 0104'!G55+'свод 07'!G55+ЦЗН!G55+'свод 08'!G55+воин18!G55+перепись!G55+'род плата'!G55</f>
        <v>175.16199999999998</v>
      </c>
      <c r="H55" s="146">
        <f>'14свод 0104'!H55+'свод 07'!H55+ЦЗН!H55+'свод 08'!H55+воин18!H55+перепись!H55+'род плата'!H55</f>
        <v>157.90899999999999</v>
      </c>
      <c r="I55" s="58"/>
      <c r="J55" s="58"/>
    </row>
    <row r="56" spans="1:10">
      <c r="A56" s="29" t="s">
        <v>146</v>
      </c>
      <c r="B56" s="17"/>
      <c r="C56" s="18" t="s">
        <v>143</v>
      </c>
      <c r="D56" s="146">
        <f>'14свод 0104'!D56+'свод 07'!D56+ЦЗН!D56+'свод 08'!D56+воин18!D56+перепись!D56+'род плата'!D56</f>
        <v>0</v>
      </c>
      <c r="E56" s="146">
        <f>'14свод 0104'!E56+'свод 07'!E56+ЦЗН!E56+'свод 08'!E56+воин18!E56+перепись!E56+'род плата'!E56</f>
        <v>0</v>
      </c>
      <c r="F56" s="146">
        <f>'14свод 0104'!F56+'свод 07'!F56+ЦЗН!F56+'свод 08'!F56+воин18!F56+перепись!F56+'род плата'!F56</f>
        <v>0</v>
      </c>
      <c r="G56" s="146">
        <f>'14свод 0104'!G56+'свод 07'!G56+ЦЗН!G56+'свод 08'!G56+воин18!G56+перепись!G56+'род плата'!G56</f>
        <v>0</v>
      </c>
      <c r="H56" s="146">
        <f>'14свод 0104'!H56+'свод 07'!H56+ЦЗН!H56+'свод 08'!H56+воин18!H56+перепись!H56+'род плата'!H56</f>
        <v>0</v>
      </c>
      <c r="I56" s="58"/>
      <c r="J56" s="58"/>
    </row>
    <row r="57" spans="1:10">
      <c r="A57" s="29" t="s">
        <v>142</v>
      </c>
      <c r="B57" s="17"/>
      <c r="C57" s="18" t="s">
        <v>144</v>
      </c>
      <c r="D57" s="146">
        <f>'14свод 0104'!D57+'свод 07'!D57+ЦЗН!D57+'свод 08'!D57+воин18!D57+перепись!D57+'род плата'!D57</f>
        <v>0</v>
      </c>
      <c r="E57" s="146">
        <f>'14свод 0104'!E57+'свод 07'!E57+ЦЗН!E57+'свод 08'!E57+воин18!E57+перепись!E57+'род плата'!E57</f>
        <v>0</v>
      </c>
      <c r="F57" s="146">
        <f>'14свод 0104'!F57+'свод 07'!F57+ЦЗН!F57+'свод 08'!F57+воин18!F57+перепись!F57+'род плата'!F57</f>
        <v>0</v>
      </c>
      <c r="G57" s="146">
        <f>'14свод 0104'!G57+'свод 07'!G57+ЦЗН!G57+'свод 08'!G57+воин18!G57+перепись!G57+'род плата'!G57</f>
        <v>0</v>
      </c>
      <c r="H57" s="146">
        <f>'14свод 0104'!H57+'свод 07'!H57+ЦЗН!H57+'свод 08'!H57+воин18!H57+перепись!H57+'род плата'!H57</f>
        <v>0</v>
      </c>
      <c r="I57" s="58"/>
      <c r="J57" s="58"/>
    </row>
    <row r="58" spans="1:10" s="14" customFormat="1">
      <c r="A58" s="23" t="s">
        <v>5</v>
      </c>
      <c r="B58" s="17">
        <v>212</v>
      </c>
      <c r="C58" s="18">
        <v>21200</v>
      </c>
      <c r="D58" s="136">
        <f>'14свод 0104'!D58+'свод 07'!D58+ЦЗН!D58+'свод 08'!D58+воин18!D58+перепись!D58+'род плата'!D58</f>
        <v>0</v>
      </c>
      <c r="E58" s="136">
        <f>'14свод 0104'!E58+'свод 07'!E58+ЦЗН!E58+'свод 08'!E58+воин18!E58+перепись!E58+'род плата'!E58</f>
        <v>0</v>
      </c>
      <c r="F58" s="136">
        <f>'14свод 0104'!F58+'свод 07'!F58+ЦЗН!F58+'свод 08'!F58+воин18!F58+перепись!F58+'род плата'!F58</f>
        <v>0</v>
      </c>
      <c r="G58" s="136">
        <f>'14свод 0104'!G58+'свод 07'!G58+ЦЗН!G58+'свод 08'!G58+воин18!G58+перепись!G58+'род плата'!G58</f>
        <v>0</v>
      </c>
      <c r="H58" s="136">
        <f>'14свод 0104'!H58+'свод 07'!H58+ЦЗН!H58+'свод 08'!H58+воин18!H58+перепись!H58+'род плата'!H58</f>
        <v>0</v>
      </c>
      <c r="I58" s="59"/>
      <c r="J58" s="59"/>
    </row>
    <row r="59" spans="1:10">
      <c r="A59" s="29" t="s">
        <v>6</v>
      </c>
      <c r="B59" s="17"/>
      <c r="C59" s="18">
        <v>21201</v>
      </c>
      <c r="D59" s="146">
        <f>'14свод 0104'!D59+'свод 07'!D59+ЦЗН!D59+'свод 08'!D59+воин18!D59+перепись!D59+'род плата'!D59</f>
        <v>0</v>
      </c>
      <c r="E59" s="146">
        <f>'14свод 0104'!E59+'свод 07'!E59+ЦЗН!E59+'свод 08'!E59+воин18!E59+перепись!E59+'род плата'!E59</f>
        <v>0</v>
      </c>
      <c r="F59" s="146">
        <f>'14свод 0104'!F59+'свод 07'!F59+ЦЗН!F59+'свод 08'!F59+воин18!F59+перепись!F59+'род плата'!F59</f>
        <v>0</v>
      </c>
      <c r="G59" s="146">
        <f>'14свод 0104'!G59+'свод 07'!G59+ЦЗН!G59+'свод 08'!G59+воин18!G59+перепись!G59+'род плата'!G59</f>
        <v>0</v>
      </c>
      <c r="H59" s="146">
        <f>'14свод 0104'!H59+'свод 07'!H59+ЦЗН!H59+'свод 08'!H59+воин18!H59+перепись!H59+'род плата'!H59</f>
        <v>0</v>
      </c>
      <c r="I59" s="58"/>
      <c r="J59" s="58"/>
    </row>
    <row r="60" spans="1:10" ht="15" customHeight="1">
      <c r="A60" s="29" t="s">
        <v>7</v>
      </c>
      <c r="B60" s="17"/>
      <c r="C60" s="18">
        <v>21202</v>
      </c>
      <c r="D60" s="146">
        <f>'14свод 0104'!D60+'свод 07'!D60+ЦЗН!D60+'свод 08'!D60+воин18!D60+перепись!D60+'род плата'!D60</f>
        <v>0</v>
      </c>
      <c r="E60" s="146">
        <f>'14свод 0104'!E60+'свод 07'!E60+ЦЗН!E60+'свод 08'!E60+воин18!E60+перепись!E60+'род плата'!E60</f>
        <v>0</v>
      </c>
      <c r="F60" s="146">
        <f>'14свод 0104'!F60+'свод 07'!F60+ЦЗН!F60+'свод 08'!F60+воин18!F60+перепись!F60+'род плата'!F60</f>
        <v>0</v>
      </c>
      <c r="G60" s="146">
        <f>'14свод 0104'!G60+'свод 07'!G60+ЦЗН!G60+'свод 08'!G60+воин18!G60+перепись!G60+'род плата'!G60</f>
        <v>0</v>
      </c>
      <c r="H60" s="146">
        <f>'14свод 0104'!H60+'свод 07'!H60+ЦЗН!H60+'свод 08'!H60+воин18!H60+перепись!H60+'род плата'!H60</f>
        <v>0</v>
      </c>
      <c r="I60" s="58"/>
      <c r="J60" s="58"/>
    </row>
    <row r="61" spans="1:10">
      <c r="A61" s="29" t="s">
        <v>8</v>
      </c>
      <c r="B61" s="17"/>
      <c r="C61" s="18">
        <v>21203</v>
      </c>
      <c r="D61" s="146">
        <f>'14свод 0104'!D61+'свод 07'!D61+ЦЗН!D61+'свод 08'!D61+воин18!D61+перепись!D61+'род плата'!D61</f>
        <v>0</v>
      </c>
      <c r="E61" s="146">
        <f>'14свод 0104'!E61+'свод 07'!E61+ЦЗН!E61+'свод 08'!E61+воин18!E61+перепись!E61+'род плата'!E61</f>
        <v>0</v>
      </c>
      <c r="F61" s="146">
        <f>'14свод 0104'!F61+'свод 07'!F61+ЦЗН!F61+'свод 08'!F61+воин18!F61+перепись!F61+'род плата'!F61</f>
        <v>0</v>
      </c>
      <c r="G61" s="146">
        <f>'14свод 0104'!G61+'свод 07'!G61+ЦЗН!G61+'свод 08'!G61+воин18!G61+перепись!G61+'род плата'!G61</f>
        <v>0</v>
      </c>
      <c r="H61" s="146">
        <f>'14свод 0104'!H61+'свод 07'!H61+ЦЗН!H61+'свод 08'!H61+воин18!H61+перепись!H61+'род плата'!H61</f>
        <v>0</v>
      </c>
      <c r="I61" s="58"/>
      <c r="J61" s="58"/>
    </row>
    <row r="62" spans="1:10">
      <c r="A62" s="29" t="s">
        <v>9</v>
      </c>
      <c r="B62" s="17"/>
      <c r="C62" s="18" t="s">
        <v>119</v>
      </c>
      <c r="D62" s="146">
        <f>'14свод 0104'!D62+'свод 07'!D62+ЦЗН!D62+'свод 08'!D62+воин18!D62+перепись!D62+'род плата'!D62</f>
        <v>0</v>
      </c>
      <c r="E62" s="146">
        <f>'14свод 0104'!E62+'свод 07'!E62+ЦЗН!E62+'свод 08'!E62+воин18!E62+перепись!E62+'род плата'!E62</f>
        <v>0</v>
      </c>
      <c r="F62" s="146">
        <f>'14свод 0104'!F62+'свод 07'!F62+ЦЗН!F62+'свод 08'!F62+воин18!F62+перепись!F62+'род плата'!F62</f>
        <v>0</v>
      </c>
      <c r="G62" s="146">
        <f>'14свод 0104'!G62+'свод 07'!G62+ЦЗН!G62+'свод 08'!G62+воин18!G62+перепись!G62+'род плата'!G62</f>
        <v>0</v>
      </c>
      <c r="H62" s="146">
        <f>'14свод 0104'!H62+'свод 07'!H62+ЦЗН!H62+'свод 08'!H62+воин18!H62+перепись!H62+'род плата'!H62</f>
        <v>0</v>
      </c>
      <c r="I62" s="58"/>
      <c r="J62" s="58"/>
    </row>
    <row r="63" spans="1:10">
      <c r="A63" s="23" t="s">
        <v>10</v>
      </c>
      <c r="B63" s="17">
        <v>213</v>
      </c>
      <c r="C63" s="18">
        <v>21300</v>
      </c>
      <c r="D63" s="146">
        <f>'14свод 0104'!D63+'свод 07'!D63+ЦЗН!D63+'свод 08'!D63+воин18!D63+перепись!D63+'род плата'!D63</f>
        <v>333.21400000000006</v>
      </c>
      <c r="E63" s="146">
        <f>'14свод 0104'!E63+'свод 07'!E63+ЦЗН!E63+'свод 08'!E63+воин18!E63+перепись!E63+'род плата'!E63</f>
        <v>82.150999999999996</v>
      </c>
      <c r="F63" s="146">
        <f>'14свод 0104'!F63+'свод 07'!F63+ЦЗН!F63+'свод 08'!F63+воин18!F63+перепись!F63+'род плата'!F63</f>
        <v>82.034198000000004</v>
      </c>
      <c r="G63" s="146">
        <f>'14свод 0104'!G63+'свод 07'!G63+ЦЗН!G63+'свод 08'!G63+воин18!G63+перепись!G63+'род плата'!G63</f>
        <v>87.124604000000005</v>
      </c>
      <c r="H63" s="146">
        <f>'14свод 0104'!H63+'свод 07'!H63+ЦЗН!H63+'свод 08'!H63+воин18!H63+перепись!H63+'род плата'!H63</f>
        <v>81.904197999999994</v>
      </c>
      <c r="I63" s="58"/>
      <c r="J63" s="58"/>
    </row>
    <row r="64" spans="1:10">
      <c r="A64" s="21" t="s">
        <v>11</v>
      </c>
      <c r="B64" s="22">
        <v>220</v>
      </c>
      <c r="C64" s="24">
        <v>22000</v>
      </c>
      <c r="D64" s="136">
        <f>'14свод 0104'!D64+'свод 07'!D64+ЦЗН!D64+'свод 08'!D64+воин18!D64+перепись!D64+'род плата'!D64</f>
        <v>242.42999999999998</v>
      </c>
      <c r="E64" s="136">
        <f>'14свод 0104'!E64+'свод 07'!E64+ЦЗН!E64+'свод 08'!E64+воин18!E64+перепись!E64+'род плата'!E64</f>
        <v>94.36999999999999</v>
      </c>
      <c r="F64" s="136">
        <f>'14свод 0104'!F64+'свод 07'!F64+ЦЗН!F64+'свод 08'!F64+воин18!F64+перепись!F64+'род плата'!F64</f>
        <v>48.019999999999996</v>
      </c>
      <c r="G64" s="136">
        <f>'14свод 0104'!G64+'свод 07'!G64+ЦЗН!G64+'свод 08'!G64+воин18!G64+перепись!G64+'род плата'!G64</f>
        <v>45.819999999999993</v>
      </c>
      <c r="H64" s="136">
        <f>'14свод 0104'!H64+'свод 07'!H64+ЦЗН!H64+'свод 08'!H64+воин18!H64+перепись!H64+'род плата'!H64</f>
        <v>53.919999999999995</v>
      </c>
      <c r="I64" s="58"/>
      <c r="J64" s="58"/>
    </row>
    <row r="65" spans="1:10">
      <c r="A65" s="23" t="s">
        <v>12</v>
      </c>
      <c r="B65" s="17">
        <v>221</v>
      </c>
      <c r="C65" s="18">
        <v>22100</v>
      </c>
      <c r="D65" s="136">
        <f>'14свод 0104'!D65+'свод 07'!D65+ЦЗН!D65+'свод 08'!D65+воин18!D65+перепись!D65+'род плата'!D65</f>
        <v>10.45</v>
      </c>
      <c r="E65" s="136">
        <f>'14свод 0104'!E65+'свод 07'!E65+ЦЗН!E65+'свод 08'!E65+воин18!E65+перепись!E65+'род плата'!E65</f>
        <v>2.65</v>
      </c>
      <c r="F65" s="136">
        <f>'14свод 0104'!F65+'свод 07'!F65+ЦЗН!F65+'свод 08'!F65+воин18!F65+перепись!F65+'род плата'!F65</f>
        <v>2.6</v>
      </c>
      <c r="G65" s="136">
        <f>'14свод 0104'!G65+'свод 07'!G65+ЦЗН!G65+'свод 08'!G65+воин18!G65+перепись!G65+'род плата'!G65</f>
        <v>2.6</v>
      </c>
      <c r="H65" s="136">
        <f>'14свод 0104'!H65+'свод 07'!H65+ЦЗН!H65+'свод 08'!H65+воин18!H65+перепись!H65+'род плата'!H65</f>
        <v>2.6</v>
      </c>
      <c r="I65" s="58"/>
      <c r="J65" s="58"/>
    </row>
    <row r="66" spans="1:10" ht="30">
      <c r="A66" s="29" t="s">
        <v>13</v>
      </c>
      <c r="B66" s="17"/>
      <c r="C66" s="18">
        <v>22101</v>
      </c>
      <c r="D66" s="146">
        <f>'14свод 0104'!D66+'свод 07'!D66+ЦЗН!D66+'свод 08'!D66+воин18!D66+перепись!D66+'род плата'!D66</f>
        <v>0</v>
      </c>
      <c r="E66" s="146">
        <f>'14свод 0104'!E66+'свод 07'!E66+ЦЗН!E66+'свод 08'!E66+воин18!E66+перепись!E66+'род плата'!E66</f>
        <v>0</v>
      </c>
      <c r="F66" s="146">
        <f>'14свод 0104'!F66+'свод 07'!F66+ЦЗН!F66+'свод 08'!F66+воин18!F66+перепись!F66+'род плата'!F66</f>
        <v>0</v>
      </c>
      <c r="G66" s="146">
        <f>'14свод 0104'!G66+'свод 07'!G66+ЦЗН!G66+'свод 08'!G66+воин18!G66+перепись!G66+'род плата'!G66</f>
        <v>0</v>
      </c>
      <c r="H66" s="146">
        <f>'14свод 0104'!H66+'свод 07'!H66+ЦЗН!H66+'свод 08'!H66+воин18!H66+перепись!H66+'род плата'!H66</f>
        <v>0</v>
      </c>
      <c r="I66" s="58"/>
      <c r="J66" s="58"/>
    </row>
    <row r="67" spans="1:10">
      <c r="A67" s="29" t="s">
        <v>14</v>
      </c>
      <c r="B67" s="17"/>
      <c r="C67" s="18">
        <v>22102</v>
      </c>
      <c r="D67" s="146">
        <f>'14свод 0104'!D67+'свод 07'!D67+ЦЗН!D67+'свод 08'!D67+воин18!D67+перепись!D67+'род плата'!D67</f>
        <v>0</v>
      </c>
      <c r="E67" s="146">
        <f>'14свод 0104'!E67+'свод 07'!E67+ЦЗН!E67+'свод 08'!E67+воин18!E67+перепись!E67+'род плата'!E67</f>
        <v>0</v>
      </c>
      <c r="F67" s="146">
        <f>'14свод 0104'!F67+'свод 07'!F67+ЦЗН!F67+'свод 08'!F67+воин18!F67+перепись!F67+'род плата'!F67</f>
        <v>0</v>
      </c>
      <c r="G67" s="146">
        <f>'14свод 0104'!G67+'свод 07'!G67+ЦЗН!G67+'свод 08'!G67+воин18!G67+перепись!G67+'род плата'!G67</f>
        <v>0</v>
      </c>
      <c r="H67" s="146">
        <f>'14свод 0104'!H67+'свод 07'!H67+ЦЗН!H67+'свод 08'!H67+воин18!H67+перепись!H67+'род плата'!H67</f>
        <v>0</v>
      </c>
      <c r="I67" s="58"/>
      <c r="J67" s="58"/>
    </row>
    <row r="68" spans="1:10" ht="30">
      <c r="A68" s="29" t="s">
        <v>15</v>
      </c>
      <c r="B68" s="17"/>
      <c r="C68" s="18">
        <v>22103</v>
      </c>
      <c r="D68" s="146">
        <f>'14свод 0104'!D68+'свод 07'!D68+ЦЗН!D68+'свод 08'!D68+воин18!D68+перепись!D68+'род плата'!D68</f>
        <v>10.45</v>
      </c>
      <c r="E68" s="146">
        <f>'14свод 0104'!E68+'свод 07'!E68+ЦЗН!E68+'свод 08'!E68+воин18!E68+перепись!E68+'род плата'!E68</f>
        <v>2.65</v>
      </c>
      <c r="F68" s="146">
        <f>'14свод 0104'!F68+'свод 07'!F68+ЦЗН!F68+'свод 08'!F68+воин18!F68+перепись!F68+'род плата'!F68</f>
        <v>2.6</v>
      </c>
      <c r="G68" s="146">
        <f>'14свод 0104'!G68+'свод 07'!G68+ЦЗН!G68+'свод 08'!G68+воин18!G68+перепись!G68+'род плата'!G68</f>
        <v>2.6</v>
      </c>
      <c r="H68" s="146">
        <f>'14свод 0104'!H68+'свод 07'!H68+ЦЗН!H68+'свод 08'!H68+воин18!H68+перепись!H68+'род плата'!H68</f>
        <v>2.6</v>
      </c>
      <c r="I68" s="58"/>
      <c r="J68" s="58"/>
    </row>
    <row r="69" spans="1:10">
      <c r="A69" s="29" t="s">
        <v>16</v>
      </c>
      <c r="B69" s="17"/>
      <c r="C69" s="18" t="s">
        <v>120</v>
      </c>
      <c r="D69" s="146">
        <f>'14свод 0104'!D69+'свод 07'!D69+ЦЗН!D69+'свод 08'!D69+воин18!D69+перепись!D69+'род плата'!D69</f>
        <v>0</v>
      </c>
      <c r="E69" s="146">
        <f>'14свод 0104'!E69+'свод 07'!E69+ЦЗН!E69+'свод 08'!E69+воин18!E69+перепись!E69+'род плата'!E69</f>
        <v>0</v>
      </c>
      <c r="F69" s="146">
        <f>'14свод 0104'!F69+'свод 07'!F69+ЦЗН!F69+'свод 08'!F69+воин18!F69+перепись!F69+'род плата'!F69</f>
        <v>0</v>
      </c>
      <c r="G69" s="146">
        <f>'14свод 0104'!G69+'свод 07'!G69+ЦЗН!G69+'свод 08'!G69+воин18!G69+перепись!G69+'род плата'!G69</f>
        <v>0</v>
      </c>
      <c r="H69" s="146">
        <f>'14свод 0104'!H69+'свод 07'!H69+ЦЗН!H69+'свод 08'!H69+воин18!H69+перепись!H69+'род плата'!H69</f>
        <v>0</v>
      </c>
      <c r="I69" s="58"/>
      <c r="J69" s="58"/>
    </row>
    <row r="70" spans="1:10">
      <c r="A70" s="23" t="s">
        <v>17</v>
      </c>
      <c r="B70" s="17">
        <v>222</v>
      </c>
      <c r="C70" s="18">
        <v>22200</v>
      </c>
      <c r="D70" s="136">
        <f>'14свод 0104'!D70+'свод 07'!D70+ЦЗН!D70+'свод 08'!D70+воин18!D70+перепись!D70+'род плата'!D70</f>
        <v>16.87</v>
      </c>
      <c r="E70" s="136">
        <f>'14свод 0104'!E70+'свод 07'!E70+ЦЗН!E70+'свод 08'!E70+воин18!E70+перепись!E70+'род плата'!E70</f>
        <v>6.5699999999999994</v>
      </c>
      <c r="F70" s="136">
        <f>'14свод 0104'!F70+'свод 07'!F70+ЦЗН!F70+'свод 08'!F70+воин18!F70+перепись!F70+'род плата'!F70</f>
        <v>0.3</v>
      </c>
      <c r="G70" s="136">
        <f>'14свод 0104'!G70+'свод 07'!G70+ЦЗН!G70+'свод 08'!G70+воин18!G70+перепись!G70+'род плата'!G70</f>
        <v>0.3</v>
      </c>
      <c r="H70" s="136">
        <f>'14свод 0104'!H70+'свод 07'!H70+ЦЗН!H70+'свод 08'!H70+воин18!H70+перепись!H70+'род плата'!H70</f>
        <v>9.7000000000000011</v>
      </c>
      <c r="I70" s="58"/>
      <c r="J70" s="58"/>
    </row>
    <row r="71" spans="1:10">
      <c r="A71" s="29" t="s">
        <v>18</v>
      </c>
      <c r="B71" s="17"/>
      <c r="C71" s="18">
        <v>22201</v>
      </c>
      <c r="D71" s="146">
        <f>'14свод 0104'!D71+'свод 07'!D71+ЦЗН!D71+'свод 08'!D71+воин18!D71+перепись!D71+'род плата'!D71</f>
        <v>15.67</v>
      </c>
      <c r="E71" s="146">
        <f>'14свод 0104'!E71+'свод 07'!E71+ЦЗН!E71+'свод 08'!E71+воин18!E71+перепись!E71+'род плата'!E71</f>
        <v>6.27</v>
      </c>
      <c r="F71" s="146">
        <f>'14свод 0104'!F71+'свод 07'!F71+ЦЗН!F71+'свод 08'!F71+воин18!F71+перепись!F71+'род плата'!F71</f>
        <v>0</v>
      </c>
      <c r="G71" s="146">
        <f>'14свод 0104'!G71+'свод 07'!G71+ЦЗН!G71+'свод 08'!G71+воин18!G71+перепись!G71+'род плата'!G71</f>
        <v>0</v>
      </c>
      <c r="H71" s="146">
        <f>'14свод 0104'!H71+'свод 07'!H71+ЦЗН!H71+'свод 08'!H71+воин18!H71+перепись!H71+'род плата'!H71</f>
        <v>9.4</v>
      </c>
      <c r="I71" s="58"/>
      <c r="J71" s="58"/>
    </row>
    <row r="72" spans="1:10">
      <c r="A72" s="29" t="s">
        <v>19</v>
      </c>
      <c r="B72" s="17"/>
      <c r="C72" s="18">
        <v>22202</v>
      </c>
      <c r="D72" s="146">
        <f>'14свод 0104'!D72+'свод 07'!D72+ЦЗН!D72+'свод 08'!D72+воин18!D72+перепись!D72+'род плата'!D72</f>
        <v>1.2</v>
      </c>
      <c r="E72" s="146">
        <f>'14свод 0104'!E72+'свод 07'!E72+ЦЗН!E72+'свод 08'!E72+воин18!E72+перепись!E72+'род плата'!E72</f>
        <v>0.3</v>
      </c>
      <c r="F72" s="146">
        <f>'14свод 0104'!F72+'свод 07'!F72+ЦЗН!F72+'свод 08'!F72+воин18!F72+перепись!F72+'род плата'!F72</f>
        <v>0.3</v>
      </c>
      <c r="G72" s="146">
        <f>'14свод 0104'!G72+'свод 07'!G72+ЦЗН!G72+'свод 08'!G72+воин18!G72+перепись!G72+'род плата'!G72</f>
        <v>0.3</v>
      </c>
      <c r="H72" s="146">
        <f>'14свод 0104'!H72+'свод 07'!H72+ЦЗН!H72+'свод 08'!H72+воин18!H72+перепись!H72+'род плата'!H72</f>
        <v>0.3</v>
      </c>
      <c r="I72" s="58"/>
      <c r="J72" s="58"/>
    </row>
    <row r="73" spans="1:10" ht="30">
      <c r="A73" s="29" t="s">
        <v>20</v>
      </c>
      <c r="B73" s="17"/>
      <c r="C73" s="18">
        <v>22203</v>
      </c>
      <c r="D73" s="146">
        <f>'14свод 0104'!D73+'свод 07'!D73+ЦЗН!D73+'свод 08'!D73+воин18!D73+перепись!D73+'род плата'!D73</f>
        <v>0</v>
      </c>
      <c r="E73" s="146">
        <f>'14свод 0104'!E73+'свод 07'!E73+ЦЗН!E73+'свод 08'!E73+воин18!E73+перепись!E73+'род плата'!E73</f>
        <v>0</v>
      </c>
      <c r="F73" s="146">
        <f>'14свод 0104'!F73+'свод 07'!F73+ЦЗН!F73+'свод 08'!F73+воин18!F73+перепись!F73+'род плата'!F73</f>
        <v>0</v>
      </c>
      <c r="G73" s="146">
        <f>'14свод 0104'!G73+'свод 07'!G73+ЦЗН!G73+'свод 08'!G73+воин18!G73+перепись!G73+'род плата'!G73</f>
        <v>0</v>
      </c>
      <c r="H73" s="146">
        <f>'14свод 0104'!H73+'свод 07'!H73+ЦЗН!H73+'свод 08'!H73+воин18!H73+перепись!H73+'род плата'!H73</f>
        <v>0</v>
      </c>
      <c r="I73" s="58"/>
      <c r="J73" s="58"/>
    </row>
    <row r="74" spans="1:10">
      <c r="A74" s="29" t="s">
        <v>21</v>
      </c>
      <c r="B74" s="17"/>
      <c r="C74" s="18" t="s">
        <v>121</v>
      </c>
      <c r="D74" s="146">
        <f>'14свод 0104'!D74+'свод 07'!D74+ЦЗН!D74+'свод 08'!D74+воин18!D74+перепись!D74+'род плата'!D74</f>
        <v>0</v>
      </c>
      <c r="E74" s="146">
        <f>'14свод 0104'!E74+'свод 07'!E74+ЦЗН!E74+'свод 08'!E74+воин18!E74+перепись!E74+'род плата'!E74</f>
        <v>0</v>
      </c>
      <c r="F74" s="146">
        <f>'14свод 0104'!F74+'свод 07'!F74+ЦЗН!F74+'свод 08'!F74+воин18!F74+перепись!F74+'род плата'!F74</f>
        <v>0</v>
      </c>
      <c r="G74" s="146">
        <f>'14свод 0104'!G74+'свод 07'!G74+ЦЗН!G74+'свод 08'!G74+воин18!G74+перепись!G74+'род плата'!G74</f>
        <v>0</v>
      </c>
      <c r="H74" s="146">
        <f>'14свод 0104'!H74+'свод 07'!H74+ЦЗН!H74+'свод 08'!H74+воин18!H74+перепись!H74+'род плата'!H74</f>
        <v>0</v>
      </c>
      <c r="I74" s="58"/>
      <c r="J74" s="58"/>
    </row>
    <row r="75" spans="1:10">
      <c r="A75" s="23" t="s">
        <v>22</v>
      </c>
      <c r="B75" s="17">
        <v>223</v>
      </c>
      <c r="C75" s="18">
        <v>22300</v>
      </c>
      <c r="D75" s="136">
        <f>'14свод 0104'!D75+'свод 07'!D75+ЦЗН!D75+'свод 08'!D75+воин18!D75+перепись!D75+'род плата'!D75</f>
        <v>35.629999999999995</v>
      </c>
      <c r="E75" s="136">
        <f>'14свод 0104'!E75+'свод 07'!E75+ЦЗН!E75+'свод 08'!E75+воин18!E75+перепись!E75+'род плата'!E75</f>
        <v>8.93</v>
      </c>
      <c r="F75" s="136">
        <f>'14свод 0104'!F75+'свод 07'!F75+ЦЗН!F75+'свод 08'!F75+воин18!F75+перепись!F75+'род плата'!F75</f>
        <v>8.9</v>
      </c>
      <c r="G75" s="136">
        <f>'14свод 0104'!G75+'свод 07'!G75+ЦЗН!G75+'свод 08'!G75+воин18!G75+перепись!G75+'род плата'!G75</f>
        <v>8.9</v>
      </c>
      <c r="H75" s="136">
        <f>'14свод 0104'!H75+'свод 07'!H75+ЦЗН!H75+'свод 08'!H75+воин18!H75+перепись!H75+'род плата'!H75</f>
        <v>8.9</v>
      </c>
      <c r="I75" s="58"/>
      <c r="J75" s="58"/>
    </row>
    <row r="76" spans="1:10">
      <c r="A76" s="29" t="s">
        <v>23</v>
      </c>
      <c r="B76" s="17"/>
      <c r="C76" s="18">
        <v>22301</v>
      </c>
      <c r="D76" s="146">
        <f>'14свод 0104'!D76+'свод 07'!D76+ЦЗН!D76+'свод 08'!D76+воин18!D76+перепись!D76+'род плата'!D76</f>
        <v>0</v>
      </c>
      <c r="E76" s="146">
        <f>'14свод 0104'!E76+'свод 07'!E76+ЦЗН!E76+'свод 08'!E76+воин18!E76+перепись!E76+'род плата'!E76</f>
        <v>0</v>
      </c>
      <c r="F76" s="146">
        <f>'14свод 0104'!F76+'свод 07'!F76+ЦЗН!F76+'свод 08'!F76+воин18!F76+перепись!F76+'род плата'!F76</f>
        <v>0</v>
      </c>
      <c r="G76" s="146">
        <f>'14свод 0104'!G76+'свод 07'!G76+ЦЗН!G76+'свод 08'!G76+воин18!G76+перепись!G76+'род плата'!G76</f>
        <v>0</v>
      </c>
      <c r="H76" s="146">
        <f>'14свод 0104'!H76+'свод 07'!H76+ЦЗН!H76+'свод 08'!H76+воин18!H76+перепись!H76+'род плата'!H76</f>
        <v>0</v>
      </c>
      <c r="I76" s="58"/>
      <c r="J76" s="58"/>
    </row>
    <row r="77" spans="1:10">
      <c r="A77" s="29" t="s">
        <v>24</v>
      </c>
      <c r="B77" s="17"/>
      <c r="C77" s="18">
        <v>22302</v>
      </c>
      <c r="D77" s="146">
        <f>'14свод 0104'!D77+'свод 07'!D77+ЦЗН!D77+'свод 08'!D77+воин18!D77+перепись!D77+'род плата'!D77</f>
        <v>0</v>
      </c>
      <c r="E77" s="146">
        <f>'14свод 0104'!E77+'свод 07'!E77+ЦЗН!E77+'свод 08'!E77+воин18!E77+перепись!E77+'род плата'!E77</f>
        <v>0</v>
      </c>
      <c r="F77" s="146">
        <f>'14свод 0104'!F77+'свод 07'!F77+ЦЗН!F77+'свод 08'!F77+воин18!F77+перепись!F77+'род плата'!F77</f>
        <v>0</v>
      </c>
      <c r="G77" s="146">
        <f>'14свод 0104'!G77+'свод 07'!G77+ЦЗН!G77+'свод 08'!G77+воин18!G77+перепись!G77+'род плата'!G77</f>
        <v>0</v>
      </c>
      <c r="H77" s="146">
        <f>'14свод 0104'!H77+'свод 07'!H77+ЦЗН!H77+'свод 08'!H77+воин18!H77+перепись!H77+'род плата'!H77</f>
        <v>0</v>
      </c>
      <c r="I77" s="58"/>
      <c r="J77" s="58"/>
    </row>
    <row r="78" spans="1:10">
      <c r="A78" s="29" t="s">
        <v>25</v>
      </c>
      <c r="B78" s="17"/>
      <c r="C78" s="18">
        <v>22303</v>
      </c>
      <c r="D78" s="146">
        <f>'14свод 0104'!D78+'свод 07'!D78+ЦЗН!D78+'свод 08'!D78+воин18!D78+перепись!D78+'род плата'!D78</f>
        <v>0</v>
      </c>
      <c r="E78" s="146">
        <f>'14свод 0104'!E78+'свод 07'!E78+ЦЗН!E78+'свод 08'!E78+воин18!E78+перепись!E78+'род плата'!E78</f>
        <v>0</v>
      </c>
      <c r="F78" s="146">
        <f>'14свод 0104'!F78+'свод 07'!F78+ЦЗН!F78+'свод 08'!F78+воин18!F78+перепись!F78+'род плата'!F78</f>
        <v>0</v>
      </c>
      <c r="G78" s="146">
        <f>'14свод 0104'!G78+'свод 07'!G78+ЦЗН!G78+'свод 08'!G78+воин18!G78+перепись!G78+'род плата'!G78</f>
        <v>0</v>
      </c>
      <c r="H78" s="146">
        <f>'14свод 0104'!H78+'свод 07'!H78+ЦЗН!H78+'свод 08'!H78+воин18!H78+перепись!H78+'род плата'!H78</f>
        <v>0</v>
      </c>
      <c r="I78" s="58"/>
      <c r="J78" s="58"/>
    </row>
    <row r="79" spans="1:10">
      <c r="A79" s="29" t="s">
        <v>26</v>
      </c>
      <c r="B79" s="17"/>
      <c r="C79" s="18">
        <v>22304</v>
      </c>
      <c r="D79" s="146">
        <f>'14свод 0104'!D79+'свод 07'!D79+ЦЗН!D79+'свод 08'!D79+воин18!D79+перепись!D79+'род плата'!D79</f>
        <v>35.629999999999995</v>
      </c>
      <c r="E79" s="146">
        <f>'14свод 0104'!E79+'свод 07'!E79+ЦЗН!E79+'свод 08'!E79+воин18!E79+перепись!E79+'род плата'!E79</f>
        <v>8.93</v>
      </c>
      <c r="F79" s="146">
        <f>'14свод 0104'!F79+'свод 07'!F79+ЦЗН!F79+'свод 08'!F79+воин18!F79+перепись!F79+'род плата'!F79</f>
        <v>8.9</v>
      </c>
      <c r="G79" s="146">
        <f>'14свод 0104'!G79+'свод 07'!G79+ЦЗН!G79+'свод 08'!G79+воин18!G79+перепись!G79+'род плата'!G79</f>
        <v>8.9</v>
      </c>
      <c r="H79" s="146">
        <f>'14свод 0104'!H79+'свод 07'!H79+ЦЗН!H79+'свод 08'!H79+воин18!H79+перепись!H79+'род плата'!H79</f>
        <v>8.9</v>
      </c>
      <c r="I79" s="58"/>
      <c r="J79" s="58"/>
    </row>
    <row r="80" spans="1:10">
      <c r="A80" s="29" t="s">
        <v>16</v>
      </c>
      <c r="B80" s="17"/>
      <c r="C80" s="18" t="s">
        <v>122</v>
      </c>
      <c r="D80" s="146">
        <f>'14свод 0104'!D80+'свод 07'!D80+ЦЗН!D80+'свод 08'!D80+воин18!D80+перепись!D80+'род плата'!D80</f>
        <v>0</v>
      </c>
      <c r="E80" s="146">
        <f>'14свод 0104'!E80+'свод 07'!E80+ЦЗН!E80+'свод 08'!E80+воин18!E80+перепись!E80+'род плата'!E80</f>
        <v>0</v>
      </c>
      <c r="F80" s="146">
        <f>'14свод 0104'!F80+'свод 07'!F80+ЦЗН!F80+'свод 08'!F80+воин18!F80+перепись!F80+'род плата'!F80</f>
        <v>0</v>
      </c>
      <c r="G80" s="146">
        <f>'14свод 0104'!G80+'свод 07'!G80+ЦЗН!G80+'свод 08'!G80+воин18!G80+перепись!G80+'род плата'!G80</f>
        <v>0</v>
      </c>
      <c r="H80" s="146">
        <f>'14свод 0104'!H80+'свод 07'!H80+ЦЗН!H80+'свод 08'!H80+воин18!H80+перепись!H80+'род плата'!H80</f>
        <v>0</v>
      </c>
      <c r="I80" s="58"/>
      <c r="J80" s="58"/>
    </row>
    <row r="81" spans="1:10">
      <c r="A81" s="23" t="s">
        <v>27</v>
      </c>
      <c r="B81" s="17">
        <v>224</v>
      </c>
      <c r="C81" s="18">
        <v>22400</v>
      </c>
      <c r="D81" s="136">
        <f>'14свод 0104'!D81+'свод 07'!D81+ЦЗН!D81+'свод 08'!D81+воин18!D81+перепись!D81+'род плата'!D81</f>
        <v>0</v>
      </c>
      <c r="E81" s="136">
        <f>'14свод 0104'!E81+'свод 07'!E81+ЦЗН!E81+'свод 08'!E81+воин18!E81+перепись!E81+'род плата'!E81</f>
        <v>0</v>
      </c>
      <c r="F81" s="136">
        <f>'14свод 0104'!F81+'свод 07'!F81+ЦЗН!F81+'свод 08'!F81+воин18!F81+перепись!F81+'род плата'!F81</f>
        <v>0</v>
      </c>
      <c r="G81" s="136">
        <f>'14свод 0104'!G81+'свод 07'!G81+ЦЗН!G81+'свод 08'!G81+воин18!G81+перепись!G81+'род плата'!G81</f>
        <v>0</v>
      </c>
      <c r="H81" s="136">
        <f>'14свод 0104'!H81+'свод 07'!H81+ЦЗН!H81+'свод 08'!H81+воин18!H81+перепись!H81+'род плата'!H81</f>
        <v>0</v>
      </c>
      <c r="I81" s="58"/>
      <c r="J81" s="58"/>
    </row>
    <row r="82" spans="1:10">
      <c r="A82" s="29" t="s">
        <v>28</v>
      </c>
      <c r="B82" s="17"/>
      <c r="C82" s="18">
        <v>22401</v>
      </c>
      <c r="D82" s="146">
        <f>'14свод 0104'!D82+'свод 07'!D82+ЦЗН!D82+'свод 08'!D82+воин18!D82+перепись!D82+'род плата'!D82</f>
        <v>0</v>
      </c>
      <c r="E82" s="146">
        <f>'14свод 0104'!E82+'свод 07'!E82+ЦЗН!E82+'свод 08'!E82+воин18!E82+перепись!E82+'род плата'!E82</f>
        <v>0</v>
      </c>
      <c r="F82" s="146">
        <f>'14свод 0104'!F82+'свод 07'!F82+ЦЗН!F82+'свод 08'!F82+воин18!F82+перепись!F82+'род плата'!F82</f>
        <v>0</v>
      </c>
      <c r="G82" s="146">
        <f>'14свод 0104'!G82+'свод 07'!G82+ЦЗН!G82+'свод 08'!G82+воин18!G82+перепись!G82+'род плата'!G82</f>
        <v>0</v>
      </c>
      <c r="H82" s="146">
        <f>'14свод 0104'!H82+'свод 07'!H82+ЦЗН!H82+'свод 08'!H82+воин18!H82+перепись!H82+'род плата'!H82</f>
        <v>0</v>
      </c>
      <c r="I82" s="58"/>
      <c r="J82" s="58"/>
    </row>
    <row r="83" spans="1:10">
      <c r="A83" s="29" t="s">
        <v>29</v>
      </c>
      <c r="B83" s="17"/>
      <c r="C83" s="18">
        <v>22402</v>
      </c>
      <c r="D83" s="146">
        <f>'14свод 0104'!D83+'свод 07'!D83+ЦЗН!D83+'свод 08'!D83+воин18!D83+перепись!D83+'род плата'!D83</f>
        <v>0</v>
      </c>
      <c r="E83" s="146">
        <f>'14свод 0104'!E83+'свод 07'!E83+ЦЗН!E83+'свод 08'!E83+воин18!E83+перепись!E83+'род плата'!E83</f>
        <v>0</v>
      </c>
      <c r="F83" s="146">
        <f>'14свод 0104'!F83+'свод 07'!F83+ЦЗН!F83+'свод 08'!F83+воин18!F83+перепись!F83+'род плата'!F83</f>
        <v>0</v>
      </c>
      <c r="G83" s="146">
        <f>'14свод 0104'!G83+'свод 07'!G83+ЦЗН!G83+'свод 08'!G83+воин18!G83+перепись!G83+'род плата'!G83</f>
        <v>0</v>
      </c>
      <c r="H83" s="146">
        <f>'14свод 0104'!H83+'свод 07'!H83+ЦЗН!H83+'свод 08'!H83+воин18!H83+перепись!H83+'род плата'!H83</f>
        <v>0</v>
      </c>
      <c r="I83" s="58"/>
      <c r="J83" s="58"/>
    </row>
    <row r="84" spans="1:10">
      <c r="A84" s="29" t="s">
        <v>30</v>
      </c>
      <c r="B84" s="17"/>
      <c r="C84" s="18">
        <v>22403</v>
      </c>
      <c r="D84" s="146">
        <f>'14свод 0104'!D84+'свод 07'!D84+ЦЗН!D84+'свод 08'!D84+воин18!D84+перепись!D84+'род плата'!D84</f>
        <v>0</v>
      </c>
      <c r="E84" s="146">
        <f>'14свод 0104'!E84+'свод 07'!E84+ЦЗН!E84+'свод 08'!E84+воин18!E84+перепись!E84+'род плата'!E84</f>
        <v>0</v>
      </c>
      <c r="F84" s="146">
        <f>'14свод 0104'!F84+'свод 07'!F84+ЦЗН!F84+'свод 08'!F84+воин18!F84+перепись!F84+'род плата'!F84</f>
        <v>0</v>
      </c>
      <c r="G84" s="146">
        <f>'14свод 0104'!G84+'свод 07'!G84+ЦЗН!G84+'свод 08'!G84+воин18!G84+перепись!G84+'род плата'!G84</f>
        <v>0</v>
      </c>
      <c r="H84" s="146">
        <f>'14свод 0104'!H84+'свод 07'!H84+ЦЗН!H84+'свод 08'!H84+воин18!H84+перепись!H84+'род плата'!H84</f>
        <v>0</v>
      </c>
      <c r="I84" s="58"/>
      <c r="J84" s="58"/>
    </row>
    <row r="85" spans="1:10">
      <c r="A85" s="29" t="s">
        <v>16</v>
      </c>
      <c r="B85" s="17"/>
      <c r="C85" s="18" t="s">
        <v>123</v>
      </c>
      <c r="D85" s="146">
        <f>'14свод 0104'!D85+'свод 07'!D85+ЦЗН!D85+'свод 08'!D85+воин18!D85+перепись!D85+'род плата'!D85</f>
        <v>0</v>
      </c>
      <c r="E85" s="146">
        <f>'14свод 0104'!E85+'свод 07'!E85+ЦЗН!E85+'свод 08'!E85+воин18!E85+перепись!E85+'род плата'!E85</f>
        <v>0</v>
      </c>
      <c r="F85" s="146">
        <f>'14свод 0104'!F85+'свод 07'!F85+ЦЗН!F85+'свод 08'!F85+воин18!F85+перепись!F85+'род плата'!F85</f>
        <v>0</v>
      </c>
      <c r="G85" s="146">
        <f>'14свод 0104'!G85+'свод 07'!G85+ЦЗН!G85+'свод 08'!G85+воин18!G85+перепись!G85+'род плата'!G85</f>
        <v>0</v>
      </c>
      <c r="H85" s="146">
        <f>'14свод 0104'!H85+'свод 07'!H85+ЦЗН!H85+'свод 08'!H85+воин18!H85+перепись!H85+'род плата'!H85</f>
        <v>0</v>
      </c>
      <c r="I85" s="58"/>
      <c r="J85" s="58"/>
    </row>
    <row r="86" spans="1:10">
      <c r="A86" s="23" t="s">
        <v>31</v>
      </c>
      <c r="B86" s="17">
        <v>225</v>
      </c>
      <c r="C86" s="18">
        <v>22500</v>
      </c>
      <c r="D86" s="136">
        <f>'14свод 0104'!D86+'свод 07'!D86+ЦЗН!D86+'свод 08'!D86+воин18!D86+перепись!D86+'род плата'!D86</f>
        <v>134.07999999999998</v>
      </c>
      <c r="E86" s="136">
        <f>'14свод 0104'!E86+'свод 07'!E86+ЦЗН!E86+'свод 08'!E86+воин18!E86+перепись!E86+'род плата'!E86</f>
        <v>34.019999999999996</v>
      </c>
      <c r="F86" s="136">
        <f>'14свод 0104'!F86+'свод 07'!F86+ЦЗН!F86+'свод 08'!F86+воин18!F86+перепись!F86+'род плата'!F86</f>
        <v>33.019999999999996</v>
      </c>
      <c r="G86" s="136">
        <f>'14свод 0104'!G86+'свод 07'!G86+ЦЗН!G86+'свод 08'!G86+воин18!G86+перепись!G86+'род плата'!G86</f>
        <v>34.019999999999996</v>
      </c>
      <c r="H86" s="136">
        <f>'14свод 0104'!H86+'свод 07'!H86+ЦЗН!H86+'свод 08'!H86+воин18!H86+перепись!H86+'род плата'!H86</f>
        <v>33.019999999999996</v>
      </c>
      <c r="I86" s="58"/>
      <c r="J86" s="58"/>
    </row>
    <row r="87" spans="1:10" ht="30">
      <c r="A87" s="29" t="s">
        <v>32</v>
      </c>
      <c r="B87" s="17"/>
      <c r="C87" s="18">
        <v>22501</v>
      </c>
      <c r="D87" s="146">
        <f>'14свод 0104'!D87+'свод 07'!D87+ЦЗН!D87+'свод 08'!D87+воин18!D87+перепись!D87+'род плата'!D87</f>
        <v>0</v>
      </c>
      <c r="E87" s="146">
        <f>'14свод 0104'!E87+'свод 07'!E87+ЦЗН!E87+'свод 08'!E87+воин18!E87+перепись!E87+'род плата'!E87</f>
        <v>0</v>
      </c>
      <c r="F87" s="146">
        <f>'14свод 0104'!F87+'свод 07'!F87+ЦЗН!F87+'свод 08'!F87+воин18!F87+перепись!F87+'род плата'!F87</f>
        <v>0</v>
      </c>
      <c r="G87" s="146">
        <f>'14свод 0104'!G87+'свод 07'!G87+ЦЗН!G87+'свод 08'!G87+воин18!G87+перепись!G87+'род плата'!G87</f>
        <v>0</v>
      </c>
      <c r="H87" s="146">
        <f>'14свод 0104'!H87+'свод 07'!H87+ЦЗН!H87+'свод 08'!H87+воин18!H87+перепись!H87+'род плата'!H87</f>
        <v>0</v>
      </c>
      <c r="I87" s="58"/>
      <c r="J87" s="58"/>
    </row>
    <row r="88" spans="1:10">
      <c r="A88" s="29" t="s">
        <v>33</v>
      </c>
      <c r="B88" s="17"/>
      <c r="C88" s="18">
        <v>22502</v>
      </c>
      <c r="D88" s="146">
        <f>'14свод 0104'!D88+'свод 07'!D88+ЦЗН!D88+'свод 08'!D88+воин18!D88+перепись!D88+'род плата'!D88</f>
        <v>0</v>
      </c>
      <c r="E88" s="146">
        <f>'14свод 0104'!E88+'свод 07'!E88+ЦЗН!E88+'свод 08'!E88+воин18!E88+перепись!E88+'род плата'!E88</f>
        <v>0</v>
      </c>
      <c r="F88" s="146">
        <f>'14свод 0104'!F88+'свод 07'!F88+ЦЗН!F88+'свод 08'!F88+воин18!F88+перепись!F88+'род плата'!F88</f>
        <v>0</v>
      </c>
      <c r="G88" s="146">
        <f>'14свод 0104'!G88+'свод 07'!G88+ЦЗН!G88+'свод 08'!G88+воин18!G88+перепись!G88+'род плата'!G88</f>
        <v>0</v>
      </c>
      <c r="H88" s="146">
        <f>'14свод 0104'!H88+'свод 07'!H88+ЦЗН!H88+'свод 08'!H88+воин18!H88+перепись!H88+'род плата'!H88</f>
        <v>0</v>
      </c>
      <c r="I88" s="58"/>
      <c r="J88" s="58"/>
    </row>
    <row r="89" spans="1:10">
      <c r="A89" s="29" t="s">
        <v>34</v>
      </c>
      <c r="B89" s="17"/>
      <c r="C89" s="18">
        <v>22503</v>
      </c>
      <c r="D89" s="146">
        <f>'14свод 0104'!D89+'свод 07'!D89+ЦЗН!D89+'свод 08'!D89+воин18!D89+перепись!D89+'род плата'!D89</f>
        <v>0</v>
      </c>
      <c r="E89" s="146">
        <f>'14свод 0104'!E89+'свод 07'!E89+ЦЗН!E89+'свод 08'!E89+воин18!E89+перепись!E89+'род плата'!E89</f>
        <v>0</v>
      </c>
      <c r="F89" s="146">
        <f>'14свод 0104'!F89+'свод 07'!F89+ЦЗН!F89+'свод 08'!F89+воин18!F89+перепись!F89+'род плата'!F89</f>
        <v>0</v>
      </c>
      <c r="G89" s="146">
        <f>'14свод 0104'!G89+'свод 07'!G89+ЦЗН!G89+'свод 08'!G89+воин18!G89+перепись!G89+'род плата'!G89</f>
        <v>0</v>
      </c>
      <c r="H89" s="146">
        <f>'14свод 0104'!H89+'свод 07'!H89+ЦЗН!H89+'свод 08'!H89+воин18!H89+перепись!H89+'род плата'!H89</f>
        <v>0</v>
      </c>
      <c r="I89" s="58"/>
      <c r="J89" s="58"/>
    </row>
    <row r="90" spans="1:10" ht="30">
      <c r="A90" s="29" t="s">
        <v>35</v>
      </c>
      <c r="B90" s="17"/>
      <c r="C90" s="18">
        <v>22504</v>
      </c>
      <c r="D90" s="146">
        <f>'14свод 0104'!D90+'свод 07'!D90+ЦЗН!D90+'свод 08'!D90+воин18!D90+перепись!D90+'род плата'!D90</f>
        <v>0</v>
      </c>
      <c r="E90" s="146">
        <f>'14свод 0104'!E90+'свод 07'!E90+ЦЗН!E90+'свод 08'!E90+воин18!E90+перепись!E90+'род плата'!E90</f>
        <v>0</v>
      </c>
      <c r="F90" s="146">
        <f>'14свод 0104'!F90+'свод 07'!F90+ЦЗН!F90+'свод 08'!F90+воин18!F90+перепись!F90+'род плата'!F90</f>
        <v>0</v>
      </c>
      <c r="G90" s="146">
        <f>'14свод 0104'!G90+'свод 07'!G90+ЦЗН!G90+'свод 08'!G90+воин18!G90+перепись!G90+'род плата'!G90</f>
        <v>0</v>
      </c>
      <c r="H90" s="146">
        <f>'14свод 0104'!H90+'свод 07'!H90+ЦЗН!H90+'свод 08'!H90+воин18!H90+перепись!H90+'род плата'!H90</f>
        <v>0</v>
      </c>
      <c r="I90" s="58"/>
      <c r="J90" s="58"/>
    </row>
    <row r="91" spans="1:10" ht="45">
      <c r="A91" s="29" t="s">
        <v>36</v>
      </c>
      <c r="B91" s="17"/>
      <c r="C91" s="18">
        <v>22505</v>
      </c>
      <c r="D91" s="146">
        <f>'14свод 0104'!D91+'свод 07'!D91+ЦЗН!D91+'свод 08'!D91+воин18!D91+перепись!D91+'род плата'!D91</f>
        <v>0</v>
      </c>
      <c r="E91" s="146">
        <f>'14свод 0104'!E91+'свод 07'!E91+ЦЗН!E91+'свод 08'!E91+воин18!E91+перепись!E91+'род плата'!E91</f>
        <v>0</v>
      </c>
      <c r="F91" s="146">
        <f>'14свод 0104'!F91+'свод 07'!F91+ЦЗН!F91+'свод 08'!F91+воин18!F91+перепись!F91+'род плата'!F91</f>
        <v>0</v>
      </c>
      <c r="G91" s="146">
        <f>'14свод 0104'!G91+'свод 07'!G91+ЦЗН!G91+'свод 08'!G91+воин18!G91+перепись!G91+'род плата'!G91</f>
        <v>0</v>
      </c>
      <c r="H91" s="146">
        <f>'14свод 0104'!H91+'свод 07'!H91+ЦЗН!H91+'свод 08'!H91+воин18!H91+перепись!H91+'род плата'!H91</f>
        <v>0</v>
      </c>
      <c r="I91" s="58"/>
      <c r="J91" s="58"/>
    </row>
    <row r="92" spans="1:10" ht="30">
      <c r="A92" s="29" t="s">
        <v>37</v>
      </c>
      <c r="B92" s="17"/>
      <c r="C92" s="18">
        <v>22506</v>
      </c>
      <c r="D92" s="146">
        <f>'14свод 0104'!D92+'свод 07'!D92+ЦЗН!D92+'свод 08'!D92+воин18!D92+перепись!D92+'род плата'!D92</f>
        <v>8</v>
      </c>
      <c r="E92" s="146">
        <f>'14свод 0104'!E92+'свод 07'!E92+ЦЗН!E92+'свод 08'!E92+воин18!E92+перепись!E92+'род плата'!E92</f>
        <v>2</v>
      </c>
      <c r="F92" s="146">
        <f>'14свод 0104'!F92+'свод 07'!F92+ЦЗН!F92+'свод 08'!F92+воин18!F92+перепись!F92+'род плата'!F92</f>
        <v>2</v>
      </c>
      <c r="G92" s="146">
        <f>'14свод 0104'!G92+'свод 07'!G92+ЦЗН!G92+'свод 08'!G92+воин18!G92+перепись!G92+'род плата'!G92</f>
        <v>2</v>
      </c>
      <c r="H92" s="146">
        <f>'14свод 0104'!H92+'свод 07'!H92+ЦЗН!H92+'свод 08'!H92+воин18!H92+перепись!H92+'род плата'!H92</f>
        <v>2</v>
      </c>
      <c r="I92" s="58"/>
      <c r="J92" s="58"/>
    </row>
    <row r="93" spans="1:10" ht="45">
      <c r="A93" s="29" t="s">
        <v>38</v>
      </c>
      <c r="B93" s="17"/>
      <c r="C93" s="18">
        <v>22507</v>
      </c>
      <c r="D93" s="146">
        <f>'14свод 0104'!D93+'свод 07'!D93+ЦЗН!D93+'свод 08'!D93+воин18!D93+перепись!D93+'род плата'!D93</f>
        <v>124.08</v>
      </c>
      <c r="E93" s="146">
        <f>'14свод 0104'!E93+'свод 07'!E93+ЦЗН!E93+'свод 08'!E93+воин18!E93+перепись!E93+'род плата'!E93</f>
        <v>31.02</v>
      </c>
      <c r="F93" s="146">
        <f>'14свод 0104'!F93+'свод 07'!F93+ЦЗН!F93+'свод 08'!F93+воин18!F93+перепись!F93+'род плата'!F93</f>
        <v>31.02</v>
      </c>
      <c r="G93" s="146">
        <f>'14свод 0104'!G93+'свод 07'!G93+ЦЗН!G93+'свод 08'!G93+воин18!G93+перепись!G93+'род плата'!G93</f>
        <v>31.02</v>
      </c>
      <c r="H93" s="146">
        <f>'14свод 0104'!H93+'свод 07'!H93+ЦЗН!H93+'свод 08'!H93+воин18!H93+перепись!H93+'род плата'!H93</f>
        <v>31.02</v>
      </c>
      <c r="I93" s="58"/>
      <c r="J93" s="58"/>
    </row>
    <row r="94" spans="1:10">
      <c r="A94" s="29" t="s">
        <v>16</v>
      </c>
      <c r="B94" s="17"/>
      <c r="C94" s="18" t="s">
        <v>124</v>
      </c>
      <c r="D94" s="146">
        <f>'14свод 0104'!D94+'свод 07'!D94+ЦЗН!D94+'свод 08'!D94+воин18!D94+перепись!D94+'род плата'!D94</f>
        <v>2</v>
      </c>
      <c r="E94" s="146">
        <f>'14свод 0104'!E94+'свод 07'!E94+ЦЗН!E94+'свод 08'!E94+воин18!E94+перепись!E94+'род плата'!E94</f>
        <v>1</v>
      </c>
      <c r="F94" s="146">
        <f>'14свод 0104'!F94+'свод 07'!F94+ЦЗН!F94+'свод 08'!F94+воин18!F94+перепись!F94+'род плата'!F94</f>
        <v>0</v>
      </c>
      <c r="G94" s="146">
        <f>'14свод 0104'!G94+'свод 07'!G94+ЦЗН!G94+'свод 08'!G94+воин18!G94+перепись!G94+'род плата'!G94</f>
        <v>1</v>
      </c>
      <c r="H94" s="146">
        <f>'14свод 0104'!H94+'свод 07'!H94+ЦЗН!H94+'свод 08'!H94+воин18!H94+перепись!H94+'род плата'!H94</f>
        <v>0</v>
      </c>
      <c r="I94" s="58"/>
      <c r="J94" s="58"/>
    </row>
    <row r="95" spans="1:10">
      <c r="A95" s="23" t="s">
        <v>39</v>
      </c>
      <c r="B95" s="17">
        <v>226</v>
      </c>
      <c r="C95" s="18">
        <v>22600</v>
      </c>
      <c r="D95" s="136">
        <f>'14свод 0104'!D95+'свод 07'!D95+ЦЗН!D95+'свод 08'!D95+воин18!D95+перепись!D95+'род плата'!D95</f>
        <v>45.4</v>
      </c>
      <c r="E95" s="136">
        <f>'14свод 0104'!E95+'свод 07'!E95+ЦЗН!E95+'свод 08'!E95+воин18!E95+перепись!E95+'род плата'!E95</f>
        <v>42.2</v>
      </c>
      <c r="F95" s="136">
        <f>'14свод 0104'!F95+'свод 07'!F95+ЦЗН!F95+'свод 08'!F95+воин18!F95+перепись!F95+'род плата'!F95</f>
        <v>3.2</v>
      </c>
      <c r="G95" s="136">
        <f>'14свод 0104'!G95+'свод 07'!G95+ЦЗН!G95+'свод 08'!G95+воин18!G95+перепись!G95+'род плата'!G95</f>
        <v>0</v>
      </c>
      <c r="H95" s="136">
        <f>'14свод 0104'!H95+'свод 07'!H95+ЦЗН!H95+'свод 08'!H95+воин18!H95+перепись!H95+'род плата'!H95</f>
        <v>0</v>
      </c>
      <c r="I95" s="58"/>
      <c r="J95" s="58"/>
    </row>
    <row r="96" spans="1:10">
      <c r="A96" s="29" t="s">
        <v>40</v>
      </c>
      <c r="B96" s="17"/>
      <c r="C96" s="18">
        <v>22601</v>
      </c>
      <c r="D96" s="146">
        <f>'14свод 0104'!D96+'свод 07'!D96+ЦЗН!D96+'свод 08'!D96+воин18!D96+перепись!D96+'род плата'!D96</f>
        <v>0</v>
      </c>
      <c r="E96" s="146">
        <f>'14свод 0104'!E96+'свод 07'!E96+ЦЗН!E96+'свод 08'!E96+воин18!E96+перепись!E96+'род плата'!E96</f>
        <v>0</v>
      </c>
      <c r="F96" s="146">
        <f>'14свод 0104'!F96+'свод 07'!F96+ЦЗН!F96+'свод 08'!F96+воин18!F96+перепись!F96+'род плата'!F96</f>
        <v>0</v>
      </c>
      <c r="G96" s="146">
        <f>'14свод 0104'!G96+'свод 07'!G96+ЦЗН!G96+'свод 08'!G96+воин18!G96+перепись!G96+'род плата'!G96</f>
        <v>0</v>
      </c>
      <c r="H96" s="146">
        <f>'14свод 0104'!H96+'свод 07'!H96+ЦЗН!H96+'свод 08'!H96+воин18!H96+перепись!H96+'род плата'!H96</f>
        <v>0</v>
      </c>
      <c r="I96" s="58"/>
      <c r="J96" s="58"/>
    </row>
    <row r="97" spans="1:10">
      <c r="A97" s="29" t="s">
        <v>41</v>
      </c>
      <c r="B97" s="17"/>
      <c r="C97" s="18">
        <v>22602</v>
      </c>
      <c r="D97" s="146">
        <f>'14свод 0104'!D97+'свод 07'!D97+ЦЗН!D97+'свод 08'!D97+воин18!D97+перепись!D97+'род плата'!D97</f>
        <v>0</v>
      </c>
      <c r="E97" s="146">
        <f>'14свод 0104'!E97+'свод 07'!E97+ЦЗН!E97+'свод 08'!E97+воин18!E97+перепись!E97+'род плата'!E97</f>
        <v>0</v>
      </c>
      <c r="F97" s="146">
        <f>'14свод 0104'!F97+'свод 07'!F97+ЦЗН!F97+'свод 08'!F97+воин18!F97+перепись!F97+'род плата'!F97</f>
        <v>0</v>
      </c>
      <c r="G97" s="146">
        <f>'14свод 0104'!G97+'свод 07'!G97+ЦЗН!G97+'свод 08'!G97+воин18!G97+перепись!G97+'род плата'!G97</f>
        <v>0</v>
      </c>
      <c r="H97" s="146">
        <f>'14свод 0104'!H97+'свод 07'!H97+ЦЗН!H97+'свод 08'!H97+воин18!H97+перепись!H97+'род плата'!H97</f>
        <v>0</v>
      </c>
      <c r="I97" s="58"/>
      <c r="J97" s="58"/>
    </row>
    <row r="98" spans="1:10" ht="30">
      <c r="A98" s="29" t="s">
        <v>42</v>
      </c>
      <c r="B98" s="17"/>
      <c r="C98" s="18">
        <v>22603</v>
      </c>
      <c r="D98" s="146">
        <f>'14свод 0104'!D98+'свод 07'!D98+ЦЗН!D98+'свод 08'!D98+воин18!D98+перепись!D98+'род плата'!D98</f>
        <v>0</v>
      </c>
      <c r="E98" s="146">
        <f>'14свод 0104'!E98+'свод 07'!E98+ЦЗН!E98+'свод 08'!E98+воин18!E98+перепись!E98+'род плата'!E98</f>
        <v>0</v>
      </c>
      <c r="F98" s="146">
        <f>'14свод 0104'!F98+'свод 07'!F98+ЦЗН!F98+'свод 08'!F98+воин18!F98+перепись!F98+'род плата'!F98</f>
        <v>0</v>
      </c>
      <c r="G98" s="146">
        <f>'14свод 0104'!G98+'свод 07'!G98+ЦЗН!G98+'свод 08'!G98+воин18!G98+перепись!G98+'род плата'!G98</f>
        <v>0</v>
      </c>
      <c r="H98" s="146">
        <f>'14свод 0104'!H98+'свод 07'!H98+ЦЗН!H98+'свод 08'!H98+воин18!H98+перепись!H98+'род плата'!H98</f>
        <v>0</v>
      </c>
      <c r="I98" s="58"/>
      <c r="J98" s="58"/>
    </row>
    <row r="99" spans="1:10">
      <c r="A99" s="29" t="s">
        <v>43</v>
      </c>
      <c r="B99" s="17"/>
      <c r="C99" s="18">
        <v>22604</v>
      </c>
      <c r="D99" s="146">
        <f>'14свод 0104'!D99+'свод 07'!D99+ЦЗН!D99+'свод 08'!D99+воин18!D99+перепись!D99+'род плата'!D99</f>
        <v>3</v>
      </c>
      <c r="E99" s="146">
        <f>'14свод 0104'!E99+'свод 07'!E99+ЦЗН!E99+'свод 08'!E99+воин18!E99+перепись!E99+'род плата'!E99</f>
        <v>3</v>
      </c>
      <c r="F99" s="146">
        <f>'14свод 0104'!F99+'свод 07'!F99+ЦЗН!F99+'свод 08'!F99+воин18!F99+перепись!F99+'род плата'!F99</f>
        <v>0</v>
      </c>
      <c r="G99" s="146">
        <f>'14свод 0104'!G99+'свод 07'!G99+ЦЗН!G99+'свод 08'!G99+воин18!G99+перепись!G99+'род плата'!G99</f>
        <v>0</v>
      </c>
      <c r="H99" s="146">
        <f>'14свод 0104'!H99+'свод 07'!H99+ЦЗН!H99+'свод 08'!H99+воин18!H99+перепись!H99+'род плата'!H99</f>
        <v>0</v>
      </c>
      <c r="I99" s="58"/>
      <c r="J99" s="58"/>
    </row>
    <row r="100" spans="1:10">
      <c r="A100" s="29" t="s">
        <v>44</v>
      </c>
      <c r="B100" s="17"/>
      <c r="C100" s="18">
        <v>22605</v>
      </c>
      <c r="D100" s="146">
        <f>'14свод 0104'!D100+'свод 07'!D100+ЦЗН!D100+'свод 08'!D100+воин18!D100+перепись!D100+'род плата'!D100</f>
        <v>32</v>
      </c>
      <c r="E100" s="146">
        <f>'14свод 0104'!E100+'свод 07'!E100+ЦЗН!E100+'свод 08'!E100+воин18!E100+перепись!E100+'род плата'!E100</f>
        <v>30</v>
      </c>
      <c r="F100" s="146">
        <f>'14свод 0104'!F100+'свод 07'!F100+ЦЗН!F100+'свод 08'!F100+воин18!F100+перепись!F100+'род плата'!F100</f>
        <v>2</v>
      </c>
      <c r="G100" s="146">
        <f>'14свод 0104'!G100+'свод 07'!G100+ЦЗН!G100+'свод 08'!G100+воин18!G100+перепись!G100+'род плата'!G100</f>
        <v>0</v>
      </c>
      <c r="H100" s="146">
        <f>'14свод 0104'!H100+'свод 07'!H100+ЦЗН!H100+'свод 08'!H100+воин18!H100+перепись!H100+'род плата'!H100</f>
        <v>0</v>
      </c>
      <c r="I100" s="58"/>
      <c r="J100" s="58"/>
    </row>
    <row r="101" spans="1:10" ht="30">
      <c r="A101" s="29" t="s">
        <v>45</v>
      </c>
      <c r="B101" s="17"/>
      <c r="C101" s="18">
        <v>22606</v>
      </c>
      <c r="D101" s="146">
        <f>'14свод 0104'!D101+'свод 07'!D101+ЦЗН!D101+'свод 08'!D101+воин18!D101+перепись!D101+'род плата'!D101</f>
        <v>0</v>
      </c>
      <c r="E101" s="146">
        <f>'14свод 0104'!E101+'свод 07'!E101+ЦЗН!E101+'свод 08'!E101+воин18!E101+перепись!E101+'род плата'!E101</f>
        <v>0</v>
      </c>
      <c r="F101" s="146">
        <f>'14свод 0104'!F101+'свод 07'!F101+ЦЗН!F101+'свод 08'!F101+воин18!F101+перепись!F101+'род плата'!F101</f>
        <v>0</v>
      </c>
      <c r="G101" s="146">
        <f>'14свод 0104'!G101+'свод 07'!G101+ЦЗН!G101+'свод 08'!G101+воин18!G101+перепись!G101+'род плата'!G101</f>
        <v>0</v>
      </c>
      <c r="H101" s="146">
        <f>'14свод 0104'!H101+'свод 07'!H101+ЦЗН!H101+'свод 08'!H101+воин18!H101+перепись!H101+'род плата'!H101</f>
        <v>0</v>
      </c>
      <c r="I101" s="58"/>
      <c r="J101" s="58"/>
    </row>
    <row r="102" spans="1:10" ht="15" customHeight="1">
      <c r="A102" s="29" t="s">
        <v>46</v>
      </c>
      <c r="B102" s="17"/>
      <c r="C102" s="18">
        <v>22607</v>
      </c>
      <c r="D102" s="146">
        <f>'14свод 0104'!D102+'свод 07'!D102+ЦЗН!D102+'свод 08'!D102+воин18!D102+перепись!D102+'род плата'!D102</f>
        <v>5.4</v>
      </c>
      <c r="E102" s="146">
        <f>'14свод 0104'!E102+'свод 07'!E102+ЦЗН!E102+'свод 08'!E102+воин18!E102+перепись!E102+'род плата'!E102</f>
        <v>4.2</v>
      </c>
      <c r="F102" s="146">
        <f>'14свод 0104'!F102+'свод 07'!F102+ЦЗН!F102+'свод 08'!F102+воин18!F102+перепись!F102+'род плата'!F102</f>
        <v>1.2</v>
      </c>
      <c r="G102" s="146">
        <f>'14свод 0104'!G102+'свод 07'!G102+ЦЗН!G102+'свод 08'!G102+воин18!G102+перепись!G102+'род плата'!G102</f>
        <v>0</v>
      </c>
      <c r="H102" s="146">
        <f>'14свод 0104'!H102+'свод 07'!H102+ЦЗН!H102+'свод 08'!H102+воин18!H102+перепись!H102+'род плата'!H102</f>
        <v>0</v>
      </c>
      <c r="I102" s="58"/>
      <c r="J102" s="58"/>
    </row>
    <row r="103" spans="1:10">
      <c r="A103" s="29" t="s">
        <v>266</v>
      </c>
      <c r="B103" s="17"/>
      <c r="C103" s="18">
        <v>22608</v>
      </c>
      <c r="D103" s="146">
        <f>'14свод 0104'!D103+'свод 07'!D103+ЦЗН!D103+'свод 08'!D103+воин18!D103+перепись!D103+'род плата'!D103</f>
        <v>3</v>
      </c>
      <c r="E103" s="146">
        <f>'14свод 0104'!E103+'свод 07'!E103+ЦЗН!E103+'свод 08'!E103+воин18!E103+перепись!E103+'род плата'!E103</f>
        <v>3</v>
      </c>
      <c r="F103" s="146">
        <f>'14свод 0104'!F103+'свод 07'!F103+ЦЗН!F103+'свод 08'!F103+воин18!F103+перепись!F103+'род плата'!F103</f>
        <v>0</v>
      </c>
      <c r="G103" s="146">
        <f>'14свод 0104'!G103+'свод 07'!G103+ЦЗН!G103+'свод 08'!G103+воин18!G103+перепись!G103+'род плата'!G103</f>
        <v>0</v>
      </c>
      <c r="H103" s="146">
        <f>'14свод 0104'!H103+'свод 07'!H103+ЦЗН!H103+'свод 08'!H103+воин18!H103+перепись!H103+'род плата'!H103</f>
        <v>0</v>
      </c>
      <c r="I103" s="58"/>
      <c r="J103" s="58"/>
    </row>
    <row r="104" spans="1:10">
      <c r="A104" s="29" t="s">
        <v>135</v>
      </c>
      <c r="B104" s="17"/>
      <c r="C104" s="18" t="s">
        <v>136</v>
      </c>
      <c r="D104" s="146">
        <f>'14свод 0104'!D104+'свод 07'!D104+ЦЗН!D104+'свод 08'!D104+воин18!D104+перепись!D104+'род плата'!D104</f>
        <v>2</v>
      </c>
      <c r="E104" s="146">
        <f>'14свод 0104'!E104+'свод 07'!E104+ЦЗН!E104+'свод 08'!E104+воин18!E104+перепись!E104+'род плата'!E104</f>
        <v>2</v>
      </c>
      <c r="F104" s="146">
        <f>'14свод 0104'!F104+'свод 07'!F104+ЦЗН!F104+'свод 08'!F104+воин18!F104+перепись!F104+'род плата'!F104</f>
        <v>0</v>
      </c>
      <c r="G104" s="146">
        <f>'14свод 0104'!G104+'свод 07'!G104+ЦЗН!G104+'свод 08'!G104+воин18!G104+перепись!G104+'род плата'!G104</f>
        <v>0</v>
      </c>
      <c r="H104" s="146">
        <f>'14свод 0104'!H104+'свод 07'!H104+ЦЗН!H104+'свод 08'!H104+воин18!H104+перепись!H104+'род плата'!H104</f>
        <v>0</v>
      </c>
      <c r="I104" s="58"/>
      <c r="J104" s="58"/>
    </row>
    <row r="105" spans="1:10">
      <c r="A105" s="29" t="s">
        <v>48</v>
      </c>
      <c r="B105" s="17"/>
      <c r="C105" s="18" t="s">
        <v>125</v>
      </c>
      <c r="D105" s="146">
        <f>'14свод 0104'!D105+'свод 07'!D105+ЦЗН!D105+'свод 08'!D105+воин18!D105+перепись!D105+'род плата'!D105</f>
        <v>0</v>
      </c>
      <c r="E105" s="146">
        <f>'14свод 0104'!E105+'свод 07'!E105+ЦЗН!E105+'свод 08'!E105+воин18!E105+перепись!E105+'род плата'!E105</f>
        <v>0</v>
      </c>
      <c r="F105" s="146">
        <f>'14свод 0104'!F105+'свод 07'!F105+ЦЗН!F105+'свод 08'!F105+воин18!F105+перепись!F105+'род плата'!F105</f>
        <v>0</v>
      </c>
      <c r="G105" s="146">
        <f>'14свод 0104'!G105+'свод 07'!G105+ЦЗН!G105+'свод 08'!G105+воин18!G105+перепись!G105+'род плата'!G105</f>
        <v>0</v>
      </c>
      <c r="H105" s="146">
        <f>'14свод 0104'!H105+'свод 07'!H105+ЦЗН!H105+'свод 08'!H105+воин18!H105+перепись!H105+'род плата'!H105</f>
        <v>0</v>
      </c>
      <c r="I105" s="58"/>
      <c r="J105" s="58"/>
    </row>
    <row r="106" spans="1:10">
      <c r="A106" s="21" t="s">
        <v>74</v>
      </c>
      <c r="B106" s="22">
        <v>230</v>
      </c>
      <c r="C106" s="24">
        <v>23000</v>
      </c>
      <c r="D106" s="136">
        <f>'14свод 0104'!D106+'свод 07'!D106+ЦЗН!D106+'свод 08'!D106+воин18!D106+перепись!D106+'род плата'!D106</f>
        <v>0</v>
      </c>
      <c r="E106" s="136">
        <f>'14свод 0104'!E106+'свод 07'!E106+ЦЗН!E106+'свод 08'!E106+воин18!E106+перепись!E106+'род плата'!E106</f>
        <v>0</v>
      </c>
      <c r="F106" s="136">
        <f>'14свод 0104'!F106+'свод 07'!F106+ЦЗН!F106+'свод 08'!F106+воин18!F106+перепись!F106+'род плата'!F106</f>
        <v>0</v>
      </c>
      <c r="G106" s="136">
        <f>'14свод 0104'!G106+'свод 07'!G106+ЦЗН!G106+'свод 08'!G106+воин18!G106+перепись!G106+'род плата'!G106</f>
        <v>0</v>
      </c>
      <c r="H106" s="136">
        <f>'14свод 0104'!H106+'свод 07'!H106+ЦЗН!H106+'свод 08'!H106+воин18!H106+перепись!H106+'род плата'!H106</f>
        <v>0</v>
      </c>
      <c r="I106" s="58"/>
      <c r="J106" s="58"/>
    </row>
    <row r="107" spans="1:10">
      <c r="A107" s="23" t="s">
        <v>75</v>
      </c>
      <c r="B107" s="17">
        <v>231</v>
      </c>
      <c r="C107" s="18">
        <v>23100</v>
      </c>
      <c r="D107" s="146">
        <f>'14свод 0104'!D107+'свод 07'!D107+ЦЗН!D107+'свод 08'!D107+воин18!D107+перепись!D107+'род плата'!D107</f>
        <v>0</v>
      </c>
      <c r="E107" s="146">
        <f>'14свод 0104'!E107+'свод 07'!E107+ЦЗН!E107+'свод 08'!E107+воин18!E107+перепись!E107+'род плата'!E107</f>
        <v>0</v>
      </c>
      <c r="F107" s="146">
        <f>'14свод 0104'!F107+'свод 07'!F107+ЦЗН!F107+'свод 08'!F107+воин18!F107+перепись!F107+'род плата'!F107</f>
        <v>0</v>
      </c>
      <c r="G107" s="146">
        <f>'14свод 0104'!G107+'свод 07'!G107+ЦЗН!G107+'свод 08'!G107+воин18!G107+перепись!G107+'род плата'!G107</f>
        <v>0</v>
      </c>
      <c r="H107" s="146">
        <f>'14свод 0104'!H107+'свод 07'!H107+ЦЗН!H107+'свод 08'!H107+воин18!H107+перепись!H107+'род плата'!H107</f>
        <v>0</v>
      </c>
      <c r="I107" s="58"/>
      <c r="J107" s="58"/>
    </row>
    <row r="108" spans="1:10">
      <c r="A108" s="23" t="s">
        <v>76</v>
      </c>
      <c r="B108" s="17">
        <v>232</v>
      </c>
      <c r="C108" s="18">
        <v>23200</v>
      </c>
      <c r="D108" s="146">
        <f>'14свод 0104'!D108+'свод 07'!D108+ЦЗН!D108+'свод 08'!D108+воин18!D108+перепись!D108+'род плата'!D108</f>
        <v>0</v>
      </c>
      <c r="E108" s="146">
        <f>'14свод 0104'!E108+'свод 07'!E108+ЦЗН!E108+'свод 08'!E108+воин18!E108+перепись!E108+'род плата'!E108</f>
        <v>0</v>
      </c>
      <c r="F108" s="146">
        <f>'14свод 0104'!F108+'свод 07'!F108+ЦЗН!F108+'свод 08'!F108+воин18!F108+перепись!F108+'род плата'!F108</f>
        <v>0</v>
      </c>
      <c r="G108" s="146">
        <f>'14свод 0104'!G108+'свод 07'!G108+ЦЗН!G108+'свод 08'!G108+воин18!G108+перепись!G108+'род плата'!G108</f>
        <v>0</v>
      </c>
      <c r="H108" s="146">
        <f>'14свод 0104'!H108+'свод 07'!H108+ЦЗН!H108+'свод 08'!H108+воин18!H108+перепись!H108+'род плата'!H108</f>
        <v>0</v>
      </c>
      <c r="I108" s="58"/>
      <c r="J108" s="58"/>
    </row>
    <row r="109" spans="1:10" ht="15.75" customHeight="1">
      <c r="A109" s="21" t="s">
        <v>77</v>
      </c>
      <c r="B109" s="22">
        <v>240</v>
      </c>
      <c r="C109" s="24">
        <v>24000</v>
      </c>
      <c r="D109" s="136">
        <f>'14свод 0104'!D109+'свод 07'!D109+ЦЗН!D109+'свод 08'!D109+воин18!D109+перепись!D109+'род плата'!D109</f>
        <v>0</v>
      </c>
      <c r="E109" s="136">
        <f>'14свод 0104'!E109+'свод 07'!E109+ЦЗН!E109+'свод 08'!E109+воин18!E109+перепись!E109+'род плата'!E109</f>
        <v>0</v>
      </c>
      <c r="F109" s="136">
        <f>'14свод 0104'!F109+'свод 07'!F109+ЦЗН!F109+'свод 08'!F109+воин18!F109+перепись!F109+'род плата'!F109</f>
        <v>0</v>
      </c>
      <c r="G109" s="136">
        <f>'14свод 0104'!G109+'свод 07'!G109+ЦЗН!G109+'свод 08'!G109+воин18!G109+перепись!G109+'род плата'!G109</f>
        <v>0</v>
      </c>
      <c r="H109" s="136">
        <f>'14свод 0104'!H109+'свод 07'!H109+ЦЗН!H109+'свод 08'!H109+воин18!H109+перепись!H109+'род плата'!H109</f>
        <v>0</v>
      </c>
      <c r="I109" s="58"/>
      <c r="J109" s="58"/>
    </row>
    <row r="110" spans="1:10" ht="31.5">
      <c r="A110" s="23" t="s">
        <v>78</v>
      </c>
      <c r="B110" s="17">
        <v>241</v>
      </c>
      <c r="C110" s="18">
        <v>24100</v>
      </c>
      <c r="D110" s="146">
        <f>'14свод 0104'!D110+'свод 07'!D110+ЦЗН!D110+'свод 08'!D110+воин18!D110+перепись!D110+'род плата'!D110</f>
        <v>0</v>
      </c>
      <c r="E110" s="146">
        <f>'14свод 0104'!E110+'свод 07'!E110+ЦЗН!E110+'свод 08'!E110+воин18!E110+перепись!E110+'род плата'!E110</f>
        <v>0</v>
      </c>
      <c r="F110" s="146">
        <f>'14свод 0104'!F110+'свод 07'!F110+ЦЗН!F110+'свод 08'!F110+воин18!F110+перепись!F110+'род плата'!F110</f>
        <v>0</v>
      </c>
      <c r="G110" s="146">
        <f>'14свод 0104'!G110+'свод 07'!G110+ЦЗН!G110+'свод 08'!G110+воин18!G110+перепись!G110+'род плата'!G110</f>
        <v>0</v>
      </c>
      <c r="H110" s="146">
        <f>'14свод 0104'!H110+'свод 07'!H110+ЦЗН!H110+'свод 08'!H110+воин18!H110+перепись!H110+'род плата'!H110</f>
        <v>0</v>
      </c>
      <c r="I110" s="58"/>
      <c r="J110" s="58"/>
    </row>
    <row r="111" spans="1:10" ht="47.25">
      <c r="A111" s="23" t="s">
        <v>79</v>
      </c>
      <c r="B111" s="17">
        <v>242</v>
      </c>
      <c r="C111" s="18">
        <v>24200</v>
      </c>
      <c r="D111" s="146">
        <f>'14свод 0104'!D111+'свод 07'!D111+ЦЗН!D111+'свод 08'!D111+воин18!D111+перепись!D111+'род плата'!D111</f>
        <v>0</v>
      </c>
      <c r="E111" s="146">
        <f>'14свод 0104'!E111+'свод 07'!E111+ЦЗН!E111+'свод 08'!E111+воин18!E111+перепись!E111+'род плата'!E111</f>
        <v>0</v>
      </c>
      <c r="F111" s="146">
        <f>'14свод 0104'!F111+'свод 07'!F111+ЦЗН!F111+'свод 08'!F111+воин18!F111+перепись!F111+'род плата'!F111</f>
        <v>0</v>
      </c>
      <c r="G111" s="146">
        <f>'14свод 0104'!G111+'свод 07'!G111+ЦЗН!G111+'свод 08'!G111+воин18!G111+перепись!G111+'род плата'!G111</f>
        <v>0</v>
      </c>
      <c r="H111" s="146">
        <f>'14свод 0104'!H111+'свод 07'!H111+ЦЗН!H111+'свод 08'!H111+воин18!H111+перепись!H111+'род плата'!H111</f>
        <v>0</v>
      </c>
      <c r="I111" s="58"/>
      <c r="J111" s="58"/>
    </row>
    <row r="112" spans="1:10" ht="14.25" customHeight="1">
      <c r="A112" s="21" t="s">
        <v>80</v>
      </c>
      <c r="B112" s="22">
        <v>250</v>
      </c>
      <c r="C112" s="24" t="s">
        <v>102</v>
      </c>
      <c r="D112" s="136">
        <f>'14свод 0104'!D112+'свод 07'!D112+ЦЗН!D112+'свод 08'!D112+воин18!D112+перепись!D112+'род плата'!D112</f>
        <v>0</v>
      </c>
      <c r="E112" s="136">
        <f>'14свод 0104'!E112+'свод 07'!E112+ЦЗН!E112+'свод 08'!E112+воин18!E112+перепись!E112+'род плата'!E112</f>
        <v>0</v>
      </c>
      <c r="F112" s="136">
        <f>'14свод 0104'!F112+'свод 07'!F112+ЦЗН!F112+'свод 08'!F112+воин18!F112+перепись!F112+'род плата'!F112</f>
        <v>0</v>
      </c>
      <c r="G112" s="136">
        <f>'14свод 0104'!G112+'свод 07'!G112+ЦЗН!G112+'свод 08'!G112+воин18!G112+перепись!G112+'род плата'!G112</f>
        <v>0</v>
      </c>
      <c r="H112" s="136">
        <f>'14свод 0104'!H112+'свод 07'!H112+ЦЗН!H112+'свод 08'!H112+воин18!H112+перепись!H112+'род плата'!H112</f>
        <v>0</v>
      </c>
      <c r="I112" s="58"/>
      <c r="J112" s="58"/>
    </row>
    <row r="113" spans="1:10" ht="14.25" customHeight="1">
      <c r="A113" s="23" t="s">
        <v>81</v>
      </c>
      <c r="B113" s="17">
        <v>251</v>
      </c>
      <c r="C113" s="18" t="s">
        <v>103</v>
      </c>
      <c r="D113" s="146">
        <f>'14свод 0104'!D113+'свод 07'!D113+ЦЗН!D113+'свод 08'!D113+воин18!D113+перепись!D113+'род плата'!D113</f>
        <v>0</v>
      </c>
      <c r="E113" s="146">
        <f>'14свод 0104'!E113+'свод 07'!E113+ЦЗН!E113+'свод 08'!E113+воин18!E113+перепись!E113+'род плата'!E113</f>
        <v>0</v>
      </c>
      <c r="F113" s="146">
        <f>'14свод 0104'!F113+'свод 07'!F113+ЦЗН!F113+'свод 08'!F113+воин18!F113+перепись!F113+'род плата'!F113</f>
        <v>0</v>
      </c>
      <c r="G113" s="146">
        <f>'14свод 0104'!G113+'свод 07'!G113+ЦЗН!G113+'свод 08'!G113+воин18!G113+перепись!G113+'род плата'!G113</f>
        <v>0</v>
      </c>
      <c r="H113" s="146">
        <f>'14свод 0104'!H113+'свод 07'!H113+ЦЗН!H113+'свод 08'!H113+воин18!H113+перепись!H113+'род плата'!H113</f>
        <v>0</v>
      </c>
      <c r="I113" s="58"/>
      <c r="J113" s="58"/>
    </row>
    <row r="114" spans="1:10" ht="31.5">
      <c r="A114" s="23" t="s">
        <v>82</v>
      </c>
      <c r="B114" s="17">
        <v>252</v>
      </c>
      <c r="C114" s="18" t="s">
        <v>104</v>
      </c>
      <c r="D114" s="146">
        <f>'14свод 0104'!D114+'свод 07'!D114+ЦЗН!D114+'свод 08'!D114+воин18!D114+перепись!D114+'род плата'!D114</f>
        <v>0</v>
      </c>
      <c r="E114" s="146">
        <f>'14свод 0104'!E114+'свод 07'!E114+ЦЗН!E114+'свод 08'!E114+воин18!E114+перепись!E114+'род плата'!E114</f>
        <v>0</v>
      </c>
      <c r="F114" s="146">
        <f>'14свод 0104'!F114+'свод 07'!F114+ЦЗН!F114+'свод 08'!F114+воин18!F114+перепись!F114+'род плата'!F114</f>
        <v>0</v>
      </c>
      <c r="G114" s="146">
        <f>'14свод 0104'!G114+'свод 07'!G114+ЦЗН!G114+'свод 08'!G114+воин18!G114+перепись!G114+'род плата'!G114</f>
        <v>0</v>
      </c>
      <c r="H114" s="146">
        <f>'14свод 0104'!H114+'свод 07'!H114+ЦЗН!H114+'свод 08'!H114+воин18!H114+перепись!H114+'род плата'!H114</f>
        <v>0</v>
      </c>
      <c r="I114" s="58"/>
      <c r="J114" s="58"/>
    </row>
    <row r="115" spans="1:10">
      <c r="A115" s="23" t="s">
        <v>83</v>
      </c>
      <c r="B115" s="17">
        <v>253</v>
      </c>
      <c r="C115" s="18" t="s">
        <v>105</v>
      </c>
      <c r="D115" s="146">
        <f>'14свод 0104'!D115+'свод 07'!D115+ЦЗН!D115+'свод 08'!D115+воин18!D115+перепись!D115+'род плата'!D115</f>
        <v>0</v>
      </c>
      <c r="E115" s="146">
        <f>'14свод 0104'!E115+'свод 07'!E115+ЦЗН!E115+'свод 08'!E115+воин18!E115+перепись!E115+'род плата'!E115</f>
        <v>0</v>
      </c>
      <c r="F115" s="146">
        <f>'14свод 0104'!F115+'свод 07'!F115+ЦЗН!F115+'свод 08'!F115+воин18!F115+перепись!F115+'род плата'!F115</f>
        <v>0</v>
      </c>
      <c r="G115" s="146">
        <f>'14свод 0104'!G115+'свод 07'!G115+ЦЗН!G115+'свод 08'!G115+воин18!G115+перепись!G115+'род плата'!G115</f>
        <v>0</v>
      </c>
      <c r="H115" s="146">
        <f>'14свод 0104'!H115+'свод 07'!H115+ЦЗН!H115+'свод 08'!H115+воин18!H115+перепись!H115+'род плата'!H115</f>
        <v>0</v>
      </c>
      <c r="I115" s="58"/>
      <c r="J115" s="58"/>
    </row>
    <row r="116" spans="1:10">
      <c r="A116" s="21" t="s">
        <v>49</v>
      </c>
      <c r="B116" s="22">
        <v>260</v>
      </c>
      <c r="C116" s="24">
        <v>26000</v>
      </c>
      <c r="D116" s="136">
        <f>'14свод 0104'!D116+'свод 07'!D116+ЦЗН!D116+'свод 08'!D116+воин18!D116+перепись!D116+'род плата'!D116</f>
        <v>120</v>
      </c>
      <c r="E116" s="136">
        <f>'14свод 0104'!E116+'свод 07'!E116+ЦЗН!E116+'свод 08'!E116+воин18!E116+перепись!E116+'род плата'!E116</f>
        <v>30</v>
      </c>
      <c r="F116" s="136">
        <f>'14свод 0104'!F116+'свод 07'!F116+ЦЗН!F116+'свод 08'!F116+воин18!F116+перепись!F116+'род плата'!F116</f>
        <v>30</v>
      </c>
      <c r="G116" s="136">
        <f>'14свод 0104'!G116+'свод 07'!G116+ЦЗН!G116+'свод 08'!G116+воин18!G116+перепись!G116+'род плата'!G116</f>
        <v>30</v>
      </c>
      <c r="H116" s="136">
        <f>'14свод 0104'!H116+'свод 07'!H116+ЦЗН!H116+'свод 08'!H116+воин18!H116+перепись!H116+'род плата'!H116</f>
        <v>30</v>
      </c>
      <c r="I116" s="58"/>
      <c r="J116" s="58"/>
    </row>
    <row r="117" spans="1:10" ht="31.5">
      <c r="A117" s="23" t="s">
        <v>84</v>
      </c>
      <c r="B117" s="17">
        <v>261</v>
      </c>
      <c r="C117" s="18">
        <v>26100</v>
      </c>
      <c r="D117" s="146">
        <f>'14свод 0104'!D117+'свод 07'!D117+ЦЗН!D117+'свод 08'!D117+воин18!D117+перепись!D117+'род плата'!D117</f>
        <v>0</v>
      </c>
      <c r="E117" s="146">
        <f>'14свод 0104'!E117+'свод 07'!E117+ЦЗН!E117+'свод 08'!E117+воин18!E117+перепись!E117+'род плата'!E117</f>
        <v>0</v>
      </c>
      <c r="F117" s="146">
        <f>'14свод 0104'!F117+'свод 07'!F117+ЦЗН!F117+'свод 08'!F117+воин18!F117+перепись!F117+'род плата'!F117</f>
        <v>0</v>
      </c>
      <c r="G117" s="146">
        <f>'14свод 0104'!G117+'свод 07'!G117+ЦЗН!G117+'свод 08'!G117+воин18!G117+перепись!G117+'род плата'!G117</f>
        <v>0</v>
      </c>
      <c r="H117" s="146">
        <f>'14свод 0104'!H117+'свод 07'!H117+ЦЗН!H117+'свод 08'!H117+воин18!H117+перепись!H117+'род плата'!H117</f>
        <v>0</v>
      </c>
      <c r="I117" s="58"/>
      <c r="J117" s="58"/>
    </row>
    <row r="118" spans="1:10">
      <c r="A118" s="23" t="s">
        <v>50</v>
      </c>
      <c r="B118" s="17">
        <v>262</v>
      </c>
      <c r="C118" s="18">
        <v>26200</v>
      </c>
      <c r="D118" s="146">
        <f>'14свод 0104'!D118+'свод 07'!D118+ЦЗН!D118+'свод 08'!D118+воин18!D118+перепись!D118+'род плата'!D118</f>
        <v>120</v>
      </c>
      <c r="E118" s="146">
        <f>'14свод 0104'!E118+'свод 07'!E118+ЦЗН!E118+'свод 08'!E118+воин18!E118+перепись!E118+'род плата'!E118</f>
        <v>30</v>
      </c>
      <c r="F118" s="146">
        <f>'14свод 0104'!F118+'свод 07'!F118+ЦЗН!F118+'свод 08'!F118+воин18!F118+перепись!F118+'род плата'!F118</f>
        <v>30</v>
      </c>
      <c r="G118" s="146">
        <f>'14свод 0104'!G118+'свод 07'!G118+ЦЗН!G118+'свод 08'!G118+воин18!G118+перепись!G118+'род плата'!G118</f>
        <v>30</v>
      </c>
      <c r="H118" s="146">
        <f>'14свод 0104'!H118+'свод 07'!H118+ЦЗН!H118+'свод 08'!H118+воин18!H118+перепись!H118+'род плата'!H118</f>
        <v>30</v>
      </c>
      <c r="I118" s="58"/>
      <c r="J118" s="58"/>
    </row>
    <row r="119" spans="1:10">
      <c r="A119" s="29" t="s">
        <v>51</v>
      </c>
      <c r="B119" s="17"/>
      <c r="C119" s="18">
        <v>26201</v>
      </c>
      <c r="D119" s="146">
        <f>'14свод 0104'!D119+'свод 07'!D119+ЦЗН!D119+'свод 08'!D119+воин18!D119+перепись!D119+'род плата'!D119</f>
        <v>0</v>
      </c>
      <c r="E119" s="146">
        <f>'14свод 0104'!E119+'свод 07'!E119+ЦЗН!E119+'свод 08'!E119+воин18!E119+перепись!E119+'род плата'!E119</f>
        <v>0</v>
      </c>
      <c r="F119" s="146">
        <f>'14свод 0104'!F119+'свод 07'!F119+ЦЗН!F119+'свод 08'!F119+воин18!F119+перепись!F119+'род плата'!F119</f>
        <v>0</v>
      </c>
      <c r="G119" s="146">
        <f>'14свод 0104'!G119+'свод 07'!G119+ЦЗН!G119+'свод 08'!G119+воин18!G119+перепись!G119+'род плата'!G119</f>
        <v>0</v>
      </c>
      <c r="H119" s="146">
        <f>'14свод 0104'!H119+'свод 07'!H119+ЦЗН!H119+'свод 08'!H119+воин18!H119+перепись!H119+'род плата'!H119</f>
        <v>0</v>
      </c>
      <c r="I119" s="58"/>
      <c r="J119" s="58"/>
    </row>
    <row r="120" spans="1:10" ht="31.5">
      <c r="A120" s="23" t="s">
        <v>85</v>
      </c>
      <c r="B120" s="17">
        <v>263</v>
      </c>
      <c r="C120" s="18" t="s">
        <v>101</v>
      </c>
      <c r="D120" s="146">
        <f>'14свод 0104'!D120+'свод 07'!D120+ЦЗН!D120+'свод 08'!D120+воин18!D120+перепись!D120+'род плата'!D120</f>
        <v>0</v>
      </c>
      <c r="E120" s="146">
        <f>'14свод 0104'!E120+'свод 07'!E120+ЦЗН!E120+'свод 08'!E120+воин18!E120+перепись!E120+'род плата'!E120</f>
        <v>0</v>
      </c>
      <c r="F120" s="146">
        <f>'14свод 0104'!F120+'свод 07'!F120+ЦЗН!F120+'свод 08'!F120+воин18!F120+перепись!F120+'род плата'!F120</f>
        <v>0</v>
      </c>
      <c r="G120" s="146">
        <f>'14свод 0104'!G120+'свод 07'!G120+ЦЗН!G120+'свод 08'!G120+воин18!G120+перепись!G120+'род плата'!G120</f>
        <v>0</v>
      </c>
      <c r="H120" s="146">
        <f>'14свод 0104'!H120+'свод 07'!H120+ЦЗН!H120+'свод 08'!H120+воин18!H120+перепись!H120+'род плата'!H120</f>
        <v>0</v>
      </c>
      <c r="I120" s="58"/>
      <c r="J120" s="58"/>
    </row>
    <row r="121" spans="1:10">
      <c r="A121" s="21" t="s">
        <v>52</v>
      </c>
      <c r="B121" s="22">
        <v>290</v>
      </c>
      <c r="C121" s="24">
        <v>29000</v>
      </c>
      <c r="D121" s="136">
        <f>'14свод 0104'!D121+'свод 07'!D121+ЦЗН!D121+'свод 08'!D121+воин18!D121+перепись!D121+'род плата'!D121</f>
        <v>31.882999999999996</v>
      </c>
      <c r="E121" s="136">
        <f>'14свод 0104'!E121+'свод 07'!E121+ЦЗН!E121+'свод 08'!E121+воин18!E121+перепись!E121+'род плата'!E121</f>
        <v>9.67</v>
      </c>
      <c r="F121" s="136">
        <f>'14свод 0104'!F121+'свод 07'!F121+ЦЗН!F121+'свод 08'!F121+воин18!F121+перепись!F121+'род плата'!F121</f>
        <v>6.66</v>
      </c>
      <c r="G121" s="136">
        <f>'14свод 0104'!G121+'свод 07'!G121+ЦЗН!G121+'свод 08'!G121+воин18!G121+перепись!G121+'род плата'!G121</f>
        <v>6.17</v>
      </c>
      <c r="H121" s="136">
        <f>'14свод 0104'!H121+'свод 07'!H121+ЦЗН!H121+'свод 08'!H121+воин18!H121+перепись!H121+'род плата'!H121</f>
        <v>9.3829999999999991</v>
      </c>
      <c r="I121" s="58"/>
      <c r="J121" s="58"/>
    </row>
    <row r="122" spans="1:10">
      <c r="A122" s="29" t="s">
        <v>53</v>
      </c>
      <c r="B122" s="17"/>
      <c r="C122" s="18">
        <v>29001</v>
      </c>
      <c r="D122" s="146">
        <f>'14свод 0104'!D122+'свод 07'!D122+ЦЗН!D122+'свод 08'!D122+воин18!D122+перепись!D122+'род плата'!D122</f>
        <v>2.42</v>
      </c>
      <c r="E122" s="146">
        <f>'14свод 0104'!E122+'свод 07'!E122+ЦЗН!E122+'свод 08'!E122+воин18!E122+перепись!E122+'род плата'!E122</f>
        <v>0.62</v>
      </c>
      <c r="F122" s="146">
        <f>'14свод 0104'!F122+'свод 07'!F122+ЦЗН!F122+'свод 08'!F122+воин18!F122+перепись!F122+'род плата'!F122</f>
        <v>0.6</v>
      </c>
      <c r="G122" s="146">
        <f>'14свод 0104'!G122+'свод 07'!G122+ЦЗН!G122+'свод 08'!G122+воин18!G122+перепись!G122+'род плата'!G122</f>
        <v>0.6</v>
      </c>
      <c r="H122" s="146">
        <f>'14свод 0104'!H122+'свод 07'!H122+ЦЗН!H122+'свод 08'!H122+воин18!H122+перепись!H122+'род плата'!H122</f>
        <v>0.6</v>
      </c>
      <c r="I122" s="58"/>
      <c r="J122" s="58"/>
    </row>
    <row r="123" spans="1:10">
      <c r="A123" s="29" t="s">
        <v>54</v>
      </c>
      <c r="B123" s="17"/>
      <c r="C123" s="18">
        <v>29002</v>
      </c>
      <c r="D123" s="146">
        <f>'14свод 0104'!D123+'свод 07'!D123+ЦЗН!D123+'свод 08'!D123+воин18!D123+перепись!D123+'род плата'!D123</f>
        <v>0</v>
      </c>
      <c r="E123" s="146">
        <f>'14свод 0104'!E123+'свод 07'!E123+ЦЗН!E123+'свод 08'!E123+воин18!E123+перепись!E123+'род плата'!E123</f>
        <v>0</v>
      </c>
      <c r="F123" s="146">
        <f>'14свод 0104'!F123+'свод 07'!F123+ЦЗН!F123+'свод 08'!F123+воин18!F123+перепись!F123+'род плата'!F123</f>
        <v>0</v>
      </c>
      <c r="G123" s="146">
        <f>'14свод 0104'!G123+'свод 07'!G123+ЦЗН!G123+'свод 08'!G123+воин18!G123+перепись!G123+'род плата'!G123</f>
        <v>0</v>
      </c>
      <c r="H123" s="146">
        <f>'14свод 0104'!H123+'свод 07'!H123+ЦЗН!H123+'свод 08'!H123+воин18!H123+перепись!H123+'род плата'!H123</f>
        <v>0</v>
      </c>
      <c r="I123" s="58"/>
      <c r="J123" s="58"/>
    </row>
    <row r="124" spans="1:10">
      <c r="A124" s="29" t="s">
        <v>55</v>
      </c>
      <c r="B124" s="17"/>
      <c r="C124" s="18">
        <v>29003</v>
      </c>
      <c r="D124" s="146">
        <f>'14свод 0104'!D124+'свод 07'!D124+ЦЗН!D124+'свод 08'!D124+воин18!D124+перепись!D124+'род плата'!D124</f>
        <v>1.3</v>
      </c>
      <c r="E124" s="146">
        <f>'14свод 0104'!E124+'свод 07'!E124+ЦЗН!E124+'свод 08'!E124+воин18!E124+перепись!E124+'род плата'!E124</f>
        <v>0.8</v>
      </c>
      <c r="F124" s="146">
        <f>'14свод 0104'!F124+'свод 07'!F124+ЦЗН!F124+'свод 08'!F124+воин18!F124+перепись!F124+'род плата'!F124</f>
        <v>0.5</v>
      </c>
      <c r="G124" s="146">
        <f>'14свод 0104'!G124+'свод 07'!G124+ЦЗН!G124+'свод 08'!G124+воин18!G124+перепись!G124+'род плата'!G124</f>
        <v>0</v>
      </c>
      <c r="H124" s="146">
        <f>'14свод 0104'!H124+'свод 07'!H124+ЦЗН!H124+'свод 08'!H124+воин18!H124+перепись!H124+'род плата'!H124</f>
        <v>0</v>
      </c>
      <c r="I124" s="58"/>
      <c r="J124" s="58"/>
    </row>
    <row r="125" spans="1:10">
      <c r="A125" s="29" t="s">
        <v>56</v>
      </c>
      <c r="B125" s="17"/>
      <c r="C125" s="18">
        <v>29004</v>
      </c>
      <c r="D125" s="146">
        <f>'14свод 0104'!D125+'свод 07'!D125+ЦЗН!D125+'свод 08'!D125+воин18!D125+перепись!D125+'род плата'!D125</f>
        <v>0</v>
      </c>
      <c r="E125" s="146">
        <f>'14свод 0104'!E125+'свод 07'!E125+ЦЗН!E125+'свод 08'!E125+воин18!E125+перепись!E125+'род плата'!E125</f>
        <v>0</v>
      </c>
      <c r="F125" s="146">
        <f>'14свод 0104'!F125+'свод 07'!F125+ЦЗН!F125+'свод 08'!F125+воин18!F125+перепись!F125+'род плата'!F125</f>
        <v>0</v>
      </c>
      <c r="G125" s="146">
        <f>'14свод 0104'!G125+'свод 07'!G125+ЦЗН!G125+'свод 08'!G125+воин18!G125+перепись!G125+'род плата'!G125</f>
        <v>0</v>
      </c>
      <c r="H125" s="146">
        <f>'14свод 0104'!H125+'свод 07'!H125+ЦЗН!H125+'свод 08'!H125+воин18!H125+перепись!H125+'род плата'!H125</f>
        <v>0</v>
      </c>
      <c r="I125" s="58"/>
      <c r="J125" s="58"/>
    </row>
    <row r="126" spans="1:10">
      <c r="A126" s="29" t="s">
        <v>57</v>
      </c>
      <c r="B126" s="17"/>
      <c r="C126" s="18">
        <v>29005</v>
      </c>
      <c r="D126" s="146">
        <f>'14свод 0104'!D126+'свод 07'!D126+ЦЗН!D126+'свод 08'!D126+воин18!D126+перепись!D126+'род плата'!D126</f>
        <v>0</v>
      </c>
      <c r="E126" s="146">
        <f>'14свод 0104'!E126+'свод 07'!E126+ЦЗН!E126+'свод 08'!E126+воин18!E126+перепись!E126+'род плата'!E126</f>
        <v>0</v>
      </c>
      <c r="F126" s="146">
        <f>'14свод 0104'!F126+'свод 07'!F126+ЦЗН!F126+'свод 08'!F126+воин18!F126+перепись!F126+'род плата'!F126</f>
        <v>0</v>
      </c>
      <c r="G126" s="146">
        <f>'14свод 0104'!G126+'свод 07'!G126+ЦЗН!G126+'свод 08'!G126+воин18!G126+перепись!G126+'род плата'!G126</f>
        <v>0</v>
      </c>
      <c r="H126" s="146">
        <f>'14свод 0104'!H126+'свод 07'!H126+ЦЗН!H126+'свод 08'!H126+воин18!H126+перепись!H126+'род плата'!H126</f>
        <v>0</v>
      </c>
      <c r="I126" s="58"/>
      <c r="J126" s="58"/>
    </row>
    <row r="127" spans="1:10">
      <c r="A127" s="29" t="s">
        <v>137</v>
      </c>
      <c r="B127" s="17"/>
      <c r="C127" s="18" t="s">
        <v>138</v>
      </c>
      <c r="D127" s="146">
        <f>'14свод 0104'!D127+'свод 07'!D127+ЦЗН!D127+'свод 08'!D127+воин18!D127+перепись!D127+'род плата'!D127</f>
        <v>0</v>
      </c>
      <c r="E127" s="146">
        <f>'14свод 0104'!E127+'свод 07'!E127+ЦЗН!E127+'свод 08'!E127+воин18!E127+перепись!E127+'род плата'!E127</f>
        <v>0</v>
      </c>
      <c r="F127" s="146">
        <f>'14свод 0104'!F127+'свод 07'!F127+ЦЗН!F127+'свод 08'!F127+воин18!F127+перепись!F127+'род плата'!F127</f>
        <v>0</v>
      </c>
      <c r="G127" s="146">
        <f>'14свод 0104'!G127+'свод 07'!G127+ЦЗН!G127+'свод 08'!G127+воин18!G127+перепись!G127+'род плата'!G127</f>
        <v>0</v>
      </c>
      <c r="H127" s="146">
        <f>'14свод 0104'!H127+'свод 07'!H127+ЦЗН!H127+'свод 08'!H127+воин18!H127+перепись!H127+'род плата'!H127</f>
        <v>0</v>
      </c>
      <c r="I127" s="58"/>
      <c r="J127" s="58"/>
    </row>
    <row r="128" spans="1:10">
      <c r="A128" s="29" t="s">
        <v>252</v>
      </c>
      <c r="B128" s="17"/>
      <c r="C128" s="18" t="s">
        <v>126</v>
      </c>
      <c r="D128" s="146">
        <f>'14свод 0104'!D128+'свод 07'!D128+ЦЗН!D128+'свод 08'!D128+воин18!D128+перепись!D128+'род плата'!D128</f>
        <v>28.162999999999997</v>
      </c>
      <c r="E128" s="146">
        <f>'14свод 0104'!E128+'свод 07'!E128+ЦЗН!E128+'свод 08'!E128+воин18!E128+перепись!E128+'род плата'!E128</f>
        <v>8.25</v>
      </c>
      <c r="F128" s="146">
        <f>'14свод 0104'!F128+'свод 07'!F128+ЦЗН!F128+'свод 08'!F128+воин18!F128+перепись!F128+'род плата'!F128</f>
        <v>5.56</v>
      </c>
      <c r="G128" s="146">
        <f>'14свод 0104'!G128+'свод 07'!G128+ЦЗН!G128+'свод 08'!G128+воин18!G128+перепись!G128+'род плата'!G128</f>
        <v>5.57</v>
      </c>
      <c r="H128" s="146">
        <f>'14свод 0104'!H128+'свод 07'!H128+ЦЗН!H128+'свод 08'!H128+воин18!H128+перепись!H128+'род плата'!H128</f>
        <v>8.7829999999999995</v>
      </c>
      <c r="I128" s="58"/>
      <c r="J128" s="58"/>
    </row>
    <row r="129" spans="1:10">
      <c r="A129" s="21" t="s">
        <v>59</v>
      </c>
      <c r="B129" s="22">
        <v>300</v>
      </c>
      <c r="C129" s="24">
        <v>30000</v>
      </c>
      <c r="D129" s="136">
        <f>'14свод 0104'!D129+'свод 07'!D129+ЦЗН!D129+'свод 08'!D129+воин18!D129+перепись!D129+'род плата'!D129</f>
        <v>215.2</v>
      </c>
      <c r="E129" s="136">
        <f>'14свод 0104'!E129+'свод 07'!E129+ЦЗН!E129+'свод 08'!E129+воин18!E129+перепись!E129+'род плата'!E129</f>
        <v>125.44999999999999</v>
      </c>
      <c r="F129" s="136">
        <f>'14свод 0104'!F129+'свод 07'!F129+ЦЗН!F129+'свод 08'!F129+воин18!F129+перепись!F129+'род плата'!F129</f>
        <v>16.87</v>
      </c>
      <c r="G129" s="136">
        <f>'14свод 0104'!G129+'свод 07'!G129+ЦЗН!G129+'свод 08'!G129+воин18!G129+перепись!G129+'род плата'!G129</f>
        <v>21.07</v>
      </c>
      <c r="H129" s="136">
        <f>'14свод 0104'!H129+'свод 07'!H129+ЦЗН!H129+'свод 08'!H129+воин18!H129+перепись!H129+'род плата'!H129</f>
        <v>51.809999999999995</v>
      </c>
      <c r="I129" s="58"/>
      <c r="J129" s="58"/>
    </row>
    <row r="130" spans="1:10">
      <c r="A130" s="23" t="s">
        <v>60</v>
      </c>
      <c r="B130" s="17">
        <v>310</v>
      </c>
      <c r="C130" s="18">
        <v>31000</v>
      </c>
      <c r="D130" s="136">
        <f>'14свод 0104'!D130+'свод 07'!D130+ЦЗН!D130+'свод 08'!D130+воин18!D130+перепись!D130+'род плата'!D130</f>
        <v>18</v>
      </c>
      <c r="E130" s="136">
        <f>'14свод 0104'!E130+'свод 07'!E130+ЦЗН!E130+'свод 08'!E130+воин18!E130+перепись!E130+'род плата'!E130</f>
        <v>16.5</v>
      </c>
      <c r="F130" s="136">
        <f>'14свод 0104'!F130+'свод 07'!F130+ЦЗН!F130+'свод 08'!F130+воин18!F130+перепись!F130+'род плата'!F130</f>
        <v>0</v>
      </c>
      <c r="G130" s="136">
        <f>'14свод 0104'!G130+'свод 07'!G130+ЦЗН!G130+'свод 08'!G130+воин18!G130+перепись!G130+'род плата'!G130</f>
        <v>1.5</v>
      </c>
      <c r="H130" s="136">
        <f>'14свод 0104'!H130+'свод 07'!H130+ЦЗН!H130+'свод 08'!H130+воин18!H130+перепись!H130+'род плата'!H130</f>
        <v>0</v>
      </c>
      <c r="I130" s="58"/>
      <c r="J130" s="58"/>
    </row>
    <row r="131" spans="1:10">
      <c r="A131" s="29" t="s">
        <v>129</v>
      </c>
      <c r="B131" s="17"/>
      <c r="C131" s="18">
        <v>31001</v>
      </c>
      <c r="D131" s="146">
        <f>'14свод 0104'!D131+'свод 07'!D131+ЦЗН!D131+'свод 08'!D131+воин18!D131+перепись!D131+'род плата'!D131</f>
        <v>0</v>
      </c>
      <c r="E131" s="146">
        <f>'14свод 0104'!E131+'свод 07'!E131+ЦЗН!E131+'свод 08'!E131+воин18!E131+перепись!E131+'род плата'!E131</f>
        <v>0</v>
      </c>
      <c r="F131" s="146">
        <f>'14свод 0104'!F131+'свод 07'!F131+ЦЗН!F131+'свод 08'!F131+воин18!F131+перепись!F131+'род плата'!F131</f>
        <v>0</v>
      </c>
      <c r="G131" s="146">
        <f>'14свод 0104'!G131+'свод 07'!G131+ЦЗН!G131+'свод 08'!G131+воин18!G131+перепись!G131+'род плата'!G131</f>
        <v>0</v>
      </c>
      <c r="H131" s="146">
        <f>'14свод 0104'!H131+'свод 07'!H131+ЦЗН!H131+'свод 08'!H131+воин18!H131+перепись!H131+'род плата'!H131</f>
        <v>0</v>
      </c>
      <c r="I131" s="58"/>
      <c r="J131" s="58"/>
    </row>
    <row r="132" spans="1:10">
      <c r="A132" s="29" t="s">
        <v>61</v>
      </c>
      <c r="B132" s="17"/>
      <c r="C132" s="18">
        <v>31002</v>
      </c>
      <c r="D132" s="146">
        <f>'14свод 0104'!D132+'свод 07'!D132+ЦЗН!D132+'свод 08'!D132+воин18!D132+перепись!D132+'род плата'!D132</f>
        <v>3</v>
      </c>
      <c r="E132" s="146">
        <f>'14свод 0104'!E132+'свод 07'!E132+ЦЗН!E132+'свод 08'!E132+воин18!E132+перепись!E132+'род плата'!E132</f>
        <v>1.5</v>
      </c>
      <c r="F132" s="146">
        <f>'14свод 0104'!F132+'свод 07'!F132+ЦЗН!F132+'свод 08'!F132+воин18!F132+перепись!F132+'род плата'!F132</f>
        <v>0</v>
      </c>
      <c r="G132" s="146">
        <f>'14свод 0104'!G132+'свод 07'!G132+ЦЗН!G132+'свод 08'!G132+воин18!G132+перепись!G132+'род плата'!G132</f>
        <v>1.5</v>
      </c>
      <c r="H132" s="146">
        <f>'14свод 0104'!H132+'свод 07'!H132+ЦЗН!H132+'свод 08'!H132+воин18!H132+перепись!H132+'род плата'!H132</f>
        <v>0</v>
      </c>
      <c r="I132" s="58"/>
      <c r="J132" s="58"/>
    </row>
    <row r="133" spans="1:10" ht="30" customHeight="1">
      <c r="A133" s="29" t="s">
        <v>62</v>
      </c>
      <c r="B133" s="17"/>
      <c r="C133" s="18">
        <v>31003</v>
      </c>
      <c r="D133" s="146">
        <f>'14свод 0104'!D133+'свод 07'!D133+ЦЗН!D133+'свод 08'!D133+воин18!D133+перепись!D133+'род плата'!D133</f>
        <v>15</v>
      </c>
      <c r="E133" s="146">
        <f>'14свод 0104'!E133+'свод 07'!E133+ЦЗН!E133+'свод 08'!E133+воин18!E133+перепись!E133+'род плата'!E133</f>
        <v>15</v>
      </c>
      <c r="F133" s="146">
        <f>'14свод 0104'!F133+'свод 07'!F133+ЦЗН!F133+'свод 08'!F133+воин18!F133+перепись!F133+'род плата'!F133</f>
        <v>0</v>
      </c>
      <c r="G133" s="146">
        <f>'14свод 0104'!G133+'свод 07'!G133+ЦЗН!G133+'свод 08'!G133+воин18!G133+перепись!G133+'род плата'!G133</f>
        <v>0</v>
      </c>
      <c r="H133" s="146">
        <f>'14свод 0104'!H133+'свод 07'!H133+ЦЗН!H133+'свод 08'!H133+воин18!H133+перепись!H133+'род плата'!H133</f>
        <v>0</v>
      </c>
      <c r="I133" s="58"/>
      <c r="J133" s="58"/>
    </row>
    <row r="134" spans="1:10">
      <c r="A134" s="29" t="s">
        <v>63</v>
      </c>
      <c r="B134" s="17"/>
      <c r="C134" s="18">
        <v>31004</v>
      </c>
      <c r="D134" s="146">
        <f>'14свод 0104'!D134+'свод 07'!D134+ЦЗН!D134+'свод 08'!D134+воин18!D134+перепись!D134+'род плата'!D134</f>
        <v>0</v>
      </c>
      <c r="E134" s="146">
        <f>'14свод 0104'!E134+'свод 07'!E134+ЦЗН!E134+'свод 08'!E134+воин18!E134+перепись!E134+'род плата'!E134</f>
        <v>0</v>
      </c>
      <c r="F134" s="146">
        <f>'14свод 0104'!F134+'свод 07'!F134+ЦЗН!F134+'свод 08'!F134+воин18!F134+перепись!F134+'род плата'!F134</f>
        <v>0</v>
      </c>
      <c r="G134" s="146">
        <f>'14свод 0104'!G134+'свод 07'!G134+ЦЗН!G134+'свод 08'!G134+воин18!G134+перепись!G134+'род плата'!G134</f>
        <v>0</v>
      </c>
      <c r="H134" s="146">
        <f>'14свод 0104'!H134+'свод 07'!H134+ЦЗН!H134+'свод 08'!H134+воин18!H134+перепись!H134+'род плата'!H134</f>
        <v>0</v>
      </c>
      <c r="I134" s="58"/>
      <c r="J134" s="58"/>
    </row>
    <row r="135" spans="1:10">
      <c r="A135" s="29" t="s">
        <v>64</v>
      </c>
      <c r="B135" s="17"/>
      <c r="C135" s="18">
        <v>31005</v>
      </c>
      <c r="D135" s="146">
        <f>'14свод 0104'!D135+'свод 07'!D135+ЦЗН!D135+'свод 08'!D135+воин18!D135+перепись!D135+'род плата'!D135</f>
        <v>0</v>
      </c>
      <c r="E135" s="146">
        <f>'14свод 0104'!E135+'свод 07'!E135+ЦЗН!E135+'свод 08'!E135+воин18!E135+перепись!E135+'род плата'!E135</f>
        <v>0</v>
      </c>
      <c r="F135" s="146">
        <f>'14свод 0104'!F135+'свод 07'!F135+ЦЗН!F135+'свод 08'!F135+воин18!F135+перепись!F135+'род плата'!F135</f>
        <v>0</v>
      </c>
      <c r="G135" s="146">
        <f>'14свод 0104'!G135+'свод 07'!G135+ЦЗН!G135+'свод 08'!G135+воин18!G135+перепись!G135+'род плата'!G135</f>
        <v>0</v>
      </c>
      <c r="H135" s="146">
        <f>'14свод 0104'!H135+'свод 07'!H135+ЦЗН!H135+'свод 08'!H135+воин18!H135+перепись!H135+'род плата'!H135</f>
        <v>0</v>
      </c>
      <c r="I135" s="58"/>
      <c r="J135" s="58"/>
    </row>
    <row r="136" spans="1:10">
      <c r="A136" s="29" t="s">
        <v>66</v>
      </c>
      <c r="B136" s="17"/>
      <c r="C136" s="18">
        <v>31006</v>
      </c>
      <c r="D136" s="146">
        <f>'14свод 0104'!D136+'свод 07'!D136+ЦЗН!D136+'свод 08'!D136+воин18!D136+перепись!D136+'род плата'!D136</f>
        <v>0</v>
      </c>
      <c r="E136" s="146">
        <f>'14свод 0104'!E136+'свод 07'!E136+ЦЗН!E136+'свод 08'!E136+воин18!E136+перепись!E136+'род плата'!E136</f>
        <v>0</v>
      </c>
      <c r="F136" s="146">
        <f>'14свод 0104'!F136+'свод 07'!F136+ЦЗН!F136+'свод 08'!F136+воин18!F136+перепись!F136+'род плата'!F136</f>
        <v>0</v>
      </c>
      <c r="G136" s="146">
        <f>'14свод 0104'!G136+'свод 07'!G136+ЦЗН!G136+'свод 08'!G136+воин18!G136+перепись!G136+'род плата'!G136</f>
        <v>0</v>
      </c>
      <c r="H136" s="146">
        <f>'14свод 0104'!H136+'свод 07'!H136+ЦЗН!H136+'свод 08'!H136+воин18!H136+перепись!H136+'род плата'!H136</f>
        <v>0</v>
      </c>
      <c r="I136" s="58"/>
      <c r="J136" s="58"/>
    </row>
    <row r="137" spans="1:10">
      <c r="A137" s="29" t="s">
        <v>130</v>
      </c>
      <c r="B137" s="17"/>
      <c r="C137" s="18" t="s">
        <v>131</v>
      </c>
      <c r="D137" s="146">
        <f>'14свод 0104'!D137+'свод 07'!D137+ЦЗН!D137+'свод 08'!D137+воин18!D137+перепись!D137+'род плата'!D137</f>
        <v>0</v>
      </c>
      <c r="E137" s="146">
        <f>'14свод 0104'!E137+'свод 07'!E137+ЦЗН!E137+'свод 08'!E137+воин18!E137+перепись!E137+'род плата'!E137</f>
        <v>0</v>
      </c>
      <c r="F137" s="146">
        <f>'14свод 0104'!F137+'свод 07'!F137+ЦЗН!F137+'свод 08'!F137+воин18!F137+перепись!F137+'род плата'!F137</f>
        <v>0</v>
      </c>
      <c r="G137" s="146">
        <f>'14свод 0104'!G137+'свод 07'!G137+ЦЗН!G137+'свод 08'!G137+воин18!G137+перепись!G137+'род плата'!G137</f>
        <v>0</v>
      </c>
      <c r="H137" s="146">
        <f>'14свод 0104'!H137+'свод 07'!H137+ЦЗН!H137+'свод 08'!H137+воин18!H137+перепись!H137+'род плата'!H137</f>
        <v>0</v>
      </c>
      <c r="I137" s="58"/>
      <c r="J137" s="58"/>
    </row>
    <row r="138" spans="1:10">
      <c r="A138" s="29" t="s">
        <v>65</v>
      </c>
      <c r="B138" s="17"/>
      <c r="C138" s="18" t="s">
        <v>127</v>
      </c>
      <c r="D138" s="146">
        <f>'14свод 0104'!D138+'свод 07'!D138+ЦЗН!D138+'свод 08'!D138+воин18!D138+перепись!D138+'род плата'!D138</f>
        <v>0</v>
      </c>
      <c r="E138" s="146">
        <f>'14свод 0104'!E138+'свод 07'!E138+ЦЗН!E138+'свод 08'!E138+воин18!E138+перепись!E138+'род плата'!E138</f>
        <v>0</v>
      </c>
      <c r="F138" s="146">
        <f>'14свод 0104'!F138+'свод 07'!F138+ЦЗН!F138+'свод 08'!F138+воин18!F138+перепись!F138+'род плата'!F138</f>
        <v>0</v>
      </c>
      <c r="G138" s="146">
        <f>'14свод 0104'!G138+'свод 07'!G138+ЦЗН!G138+'свод 08'!G138+воин18!G138+перепись!G138+'род плата'!G138</f>
        <v>0</v>
      </c>
      <c r="H138" s="146">
        <f>'14свод 0104'!H138+'свод 07'!H138+ЦЗН!H138+'свод 08'!H138+воин18!H138+перепись!H138+'род плата'!H138</f>
        <v>0</v>
      </c>
      <c r="I138" s="58"/>
      <c r="J138" s="58"/>
    </row>
    <row r="139" spans="1:10" ht="15.75" customHeight="1">
      <c r="A139" s="23" t="s">
        <v>86</v>
      </c>
      <c r="B139" s="17">
        <v>320</v>
      </c>
      <c r="C139" s="18" t="s">
        <v>118</v>
      </c>
      <c r="D139" s="146">
        <f>'14свод 0104'!D139+'свод 07'!D139+ЦЗН!D139+'свод 08'!D139+воин18!D139+перепись!D139+'род плата'!D139</f>
        <v>0</v>
      </c>
      <c r="E139" s="146">
        <f>'14свод 0104'!E139+'свод 07'!E139+ЦЗН!E139+'свод 08'!E139+воин18!E139+перепись!E139+'род плата'!E139</f>
        <v>0</v>
      </c>
      <c r="F139" s="146">
        <f>'14свод 0104'!F139+'свод 07'!F139+ЦЗН!F139+'свод 08'!F139+воин18!F139+перепись!F139+'род плата'!F139</f>
        <v>0</v>
      </c>
      <c r="G139" s="146">
        <f>'14свод 0104'!G139+'свод 07'!G139+ЦЗН!G139+'свод 08'!G139+воин18!G139+перепись!G139+'род плата'!G139</f>
        <v>0</v>
      </c>
      <c r="H139" s="146">
        <f>'14свод 0104'!H139+'свод 07'!H139+ЦЗН!H139+'свод 08'!H139+воин18!H139+перепись!H139+'род плата'!H139</f>
        <v>0</v>
      </c>
      <c r="I139" s="58"/>
      <c r="J139" s="58"/>
    </row>
    <row r="140" spans="1:10" ht="16.5" customHeight="1">
      <c r="A140" s="23" t="s">
        <v>67</v>
      </c>
      <c r="B140" s="17">
        <v>340</v>
      </c>
      <c r="C140" s="18">
        <v>34000</v>
      </c>
      <c r="D140" s="136">
        <f>'14свод 0104'!D140+'свод 07'!D140+ЦЗН!D140+'свод 08'!D140+воин18!D140+перепись!D140+'род плата'!D140</f>
        <v>197.2</v>
      </c>
      <c r="E140" s="136">
        <f>'14свод 0104'!E140+'свод 07'!E140+ЦЗН!E140+'свод 08'!E140+воин18!E140+перепись!E140+'род плата'!E140</f>
        <v>108.94999999999999</v>
      </c>
      <c r="F140" s="136">
        <f>'14свод 0104'!F140+'свод 07'!F140+ЦЗН!F140+'свод 08'!F140+воин18!F140+перепись!F140+'род плата'!F140</f>
        <v>16.87</v>
      </c>
      <c r="G140" s="136">
        <f>'14свод 0104'!G140+'свод 07'!G140+ЦЗН!G140+'свод 08'!G140+воин18!G140+перепись!G140+'род плата'!G140</f>
        <v>19.57</v>
      </c>
      <c r="H140" s="136">
        <f>'14свод 0104'!H140+'свод 07'!H140+ЦЗН!H140+'свод 08'!H140+воин18!H140+перепись!H140+'род плата'!H140</f>
        <v>51.809999999999995</v>
      </c>
      <c r="I140" s="58"/>
      <c r="J140" s="58"/>
    </row>
    <row r="141" spans="1:10" ht="30">
      <c r="A141" s="29" t="s">
        <v>68</v>
      </c>
      <c r="B141" s="17"/>
      <c r="C141" s="18">
        <v>34001</v>
      </c>
      <c r="D141" s="146">
        <f>'14свод 0104'!D141+'свод 07'!D141+ЦЗН!D141+'свод 08'!D141+воин18!D141+перепись!D141+'род плата'!D141</f>
        <v>26.099999999999998</v>
      </c>
      <c r="E141" s="146">
        <f>'14свод 0104'!E141+'свод 07'!E141+ЦЗН!E141+'свод 08'!E141+воин18!E141+перепись!E141+'род плата'!E141</f>
        <v>6.54</v>
      </c>
      <c r="F141" s="146">
        <f>'14свод 0104'!F141+'свод 07'!F141+ЦЗН!F141+'свод 08'!F141+воин18!F141+перепись!F141+'род плата'!F141</f>
        <v>6.52</v>
      </c>
      <c r="G141" s="146">
        <f>'14свод 0104'!G141+'свод 07'!G141+ЦЗН!G141+'свод 08'!G141+воин18!G141+перепись!G141+'род плата'!G141</f>
        <v>6.52</v>
      </c>
      <c r="H141" s="146">
        <f>'14свод 0104'!H141+'свод 07'!H141+ЦЗН!H141+'свод 08'!H141+воин18!H141+перепись!H141+'род плата'!H141</f>
        <v>6.52</v>
      </c>
      <c r="I141" s="58"/>
      <c r="J141" s="58"/>
    </row>
    <row r="142" spans="1:10">
      <c r="A142" s="29" t="s">
        <v>69</v>
      </c>
      <c r="B142" s="17"/>
      <c r="C142" s="18">
        <v>34002</v>
      </c>
      <c r="D142" s="146">
        <f>'14свод 0104'!D142+'свод 07'!D142+ЦЗН!D142+'свод 08'!D142+воин18!D142+перепись!D142+'род плата'!D142</f>
        <v>13.4</v>
      </c>
      <c r="E142" s="146">
        <f>'14свод 0104'!E142+'свод 07'!E142+ЦЗН!E142+'свод 08'!E142+воин18!E142+перепись!E142+'род плата'!E142</f>
        <v>3.35</v>
      </c>
      <c r="F142" s="146">
        <f>'14свод 0104'!F142+'свод 07'!F142+ЦЗН!F142+'свод 08'!F142+воин18!F142+перепись!F142+'род плата'!F142</f>
        <v>3.35</v>
      </c>
      <c r="G142" s="146">
        <f>'14свод 0104'!G142+'свод 07'!G142+ЦЗН!G142+'свод 08'!G142+воин18!G142+перепись!G142+'род плата'!G142</f>
        <v>3.35</v>
      </c>
      <c r="H142" s="146">
        <f>'14свод 0104'!H142+'свод 07'!H142+ЦЗН!H142+'свод 08'!H142+воин18!H142+перепись!H142+'род плата'!H142</f>
        <v>3.35</v>
      </c>
      <c r="I142" s="58"/>
      <c r="J142" s="58"/>
    </row>
    <row r="143" spans="1:10">
      <c r="A143" s="29" t="s">
        <v>70</v>
      </c>
      <c r="B143" s="17"/>
      <c r="C143" s="18">
        <v>34003</v>
      </c>
      <c r="D143" s="146">
        <f>'14свод 0104'!D143+'свод 07'!D143+ЦЗН!D143+'свод 08'!D143+воин18!D143+перепись!D143+'род плата'!D143</f>
        <v>11.4</v>
      </c>
      <c r="E143" s="146">
        <f>'14свод 0104'!E143+'свод 07'!E143+ЦЗН!E143+'свод 08'!E143+воин18!E143+перепись!E143+'род плата'!E143</f>
        <v>5</v>
      </c>
      <c r="F143" s="146">
        <f>'14свод 0104'!F143+'свод 07'!F143+ЦЗН!F143+'свод 08'!F143+воин18!F143+перепись!F143+'род плата'!F143</f>
        <v>5</v>
      </c>
      <c r="G143" s="146">
        <f>'14свод 0104'!G143+'свод 07'!G143+ЦЗН!G143+'свод 08'!G143+воин18!G143+перепись!G143+'род плата'!G143</f>
        <v>1.4</v>
      </c>
      <c r="H143" s="146">
        <f>'14свод 0104'!H143+'свод 07'!H143+ЦЗН!H143+'свод 08'!H143+воин18!H143+перепись!H143+'род плата'!H143</f>
        <v>0</v>
      </c>
      <c r="I143" s="58"/>
      <c r="J143" s="58"/>
    </row>
    <row r="144" spans="1:10" ht="29.25" customHeight="1">
      <c r="A144" s="29" t="s">
        <v>71</v>
      </c>
      <c r="B144" s="17"/>
      <c r="C144" s="18">
        <v>34004</v>
      </c>
      <c r="D144" s="146">
        <f>'14свод 0104'!D144+'свод 07'!D144+ЦЗН!D144+'свод 08'!D144+воин18!D144+перепись!D144+'род плата'!D144</f>
        <v>8</v>
      </c>
      <c r="E144" s="146">
        <f>'14свод 0104'!E144+'свод 07'!E144+ЦЗН!E144+'свод 08'!E144+воин18!E144+перепись!E144+'род плата'!E144</f>
        <v>2</v>
      </c>
      <c r="F144" s="146">
        <f>'14свод 0104'!F144+'свод 07'!F144+ЦЗН!F144+'свод 08'!F144+воин18!F144+перепись!F144+'род плата'!F144</f>
        <v>2</v>
      </c>
      <c r="G144" s="146">
        <f>'14свод 0104'!G144+'свод 07'!G144+ЦЗН!G144+'свод 08'!G144+воин18!G144+перепись!G144+'род плата'!G144</f>
        <v>2</v>
      </c>
      <c r="H144" s="146">
        <f>'14свод 0104'!H144+'свод 07'!H144+ЦЗН!H144+'свод 08'!H144+воин18!H144+перепись!H144+'род плата'!H144</f>
        <v>2</v>
      </c>
      <c r="I144" s="58"/>
      <c r="J144" s="58"/>
    </row>
    <row r="145" spans="1:10" ht="30">
      <c r="A145" s="29" t="s">
        <v>72</v>
      </c>
      <c r="B145" s="17"/>
      <c r="C145" s="18">
        <v>34005</v>
      </c>
      <c r="D145" s="146">
        <f>'14свод 0104'!D145+'свод 07'!D145+ЦЗН!D145+'свод 08'!D145+воин18!D145+перепись!D145+'род плата'!D145</f>
        <v>0</v>
      </c>
      <c r="E145" s="146">
        <f>'14свод 0104'!E145+'свод 07'!E145+ЦЗН!E145+'свод 08'!E145+воин18!E145+перепись!E145+'род плата'!E145</f>
        <v>0</v>
      </c>
      <c r="F145" s="146">
        <f>'14свод 0104'!F145+'свод 07'!F145+ЦЗН!F145+'свод 08'!F145+воин18!F145+перепись!F145+'род плата'!F145</f>
        <v>0</v>
      </c>
      <c r="G145" s="146">
        <f>'14свод 0104'!G145+'свод 07'!G145+ЦЗН!G145+'свод 08'!G145+воин18!G145+перепись!G145+'род плата'!G145</f>
        <v>0</v>
      </c>
      <c r="H145" s="146">
        <f>'14свод 0104'!H145+'свод 07'!H145+ЦЗН!H145+'свод 08'!H145+воин18!H145+перепись!H145+'род плата'!H145</f>
        <v>0</v>
      </c>
      <c r="I145" s="58"/>
      <c r="J145" s="58"/>
    </row>
    <row r="146" spans="1:10" ht="30">
      <c r="A146" s="29" t="s">
        <v>73</v>
      </c>
      <c r="B146" s="17"/>
      <c r="C146" s="18">
        <v>34006</v>
      </c>
      <c r="D146" s="146">
        <f>'14свод 0104'!D146+'свод 07'!D146+ЦЗН!D146+'свод 08'!D146+воин18!D146+перепись!D146+'род плата'!D146</f>
        <v>0</v>
      </c>
      <c r="E146" s="146">
        <f>'14свод 0104'!E146+'свод 07'!E146+ЦЗН!E146+'свод 08'!E146+воин18!E146+перепись!E146+'род плата'!E146</f>
        <v>0</v>
      </c>
      <c r="F146" s="146">
        <f>'14свод 0104'!F146+'свод 07'!F146+ЦЗН!F146+'свод 08'!F146+воин18!F146+перепись!F146+'род плата'!F146</f>
        <v>0</v>
      </c>
      <c r="G146" s="146">
        <f>'14свод 0104'!G146+'свод 07'!G146+ЦЗН!G146+'свод 08'!G146+воин18!G146+перепись!G146+'род плата'!G146</f>
        <v>0</v>
      </c>
      <c r="H146" s="146">
        <f>'14свод 0104'!H146+'свод 07'!H146+ЦЗН!H146+'свод 08'!H146+воин18!H146+перепись!H146+'род плата'!H146</f>
        <v>0</v>
      </c>
      <c r="I146" s="58"/>
      <c r="J146" s="58"/>
    </row>
    <row r="147" spans="1:10">
      <c r="A147" s="29" t="s">
        <v>132</v>
      </c>
      <c r="B147" s="17"/>
      <c r="C147" s="18">
        <v>34007</v>
      </c>
      <c r="D147" s="146">
        <f>'14свод 0104'!D147+'свод 07'!D147+ЦЗН!D147+'свод 08'!D147+воин18!D147+перепись!D147+'род плата'!D147</f>
        <v>0</v>
      </c>
      <c r="E147" s="146">
        <f>'14свод 0104'!E147+'свод 07'!E147+ЦЗН!E147+'свод 08'!E147+воин18!E147+перепись!E147+'род плата'!E147</f>
        <v>0</v>
      </c>
      <c r="F147" s="146">
        <f>'14свод 0104'!F147+'свод 07'!F147+ЦЗН!F147+'свод 08'!F147+воин18!F147+перепись!F147+'род плата'!F147</f>
        <v>0</v>
      </c>
      <c r="G147" s="146">
        <f>'14свод 0104'!G147+'свод 07'!G147+ЦЗН!G147+'свод 08'!G147+воин18!G147+перепись!G147+'род плата'!G147</f>
        <v>0</v>
      </c>
      <c r="H147" s="146">
        <f>'14свод 0104'!H147+'свод 07'!H147+ЦЗН!H147+'свод 08'!H147+воин18!H147+перепись!H147+'род плата'!H147</f>
        <v>0</v>
      </c>
      <c r="I147" s="58"/>
      <c r="J147" s="58"/>
    </row>
    <row r="148" spans="1:10">
      <c r="A148" s="29" t="s">
        <v>133</v>
      </c>
      <c r="B148" s="17"/>
      <c r="C148" s="18" t="s">
        <v>134</v>
      </c>
      <c r="D148" s="146">
        <f>'14свод 0104'!D148+'свод 07'!D148+ЦЗН!D148+'свод 08'!D148+воин18!D148+перепись!D148+'род плата'!D148</f>
        <v>4.8</v>
      </c>
      <c r="E148" s="146">
        <f>'14свод 0104'!E148+'свод 07'!E148+ЦЗН!E148+'свод 08'!E148+воин18!E148+перепись!E148+'род плата'!E148</f>
        <v>2</v>
      </c>
      <c r="F148" s="146">
        <f>'14свод 0104'!F148+'свод 07'!F148+ЦЗН!F148+'свод 08'!F148+воин18!F148+перепись!F148+'род плата'!F148</f>
        <v>0</v>
      </c>
      <c r="G148" s="146">
        <f>'14свод 0104'!G148+'свод 07'!G148+ЦЗН!G148+'свод 08'!G148+воин18!G148+перепись!G148+'род плата'!G148</f>
        <v>1.8</v>
      </c>
      <c r="H148" s="146">
        <f>'14свод 0104'!H148+'свод 07'!H148+ЦЗН!H148+'свод 08'!H148+воин18!H148+перепись!H148+'род плата'!H148</f>
        <v>1</v>
      </c>
      <c r="I148" s="58"/>
      <c r="J148" s="58"/>
    </row>
    <row r="149" spans="1:10">
      <c r="A149" s="29" t="s">
        <v>139</v>
      </c>
      <c r="B149" s="17"/>
      <c r="C149" s="18" t="s">
        <v>140</v>
      </c>
      <c r="D149" s="146">
        <f>'14свод 0104'!D149+'свод 07'!D149+ЦЗН!D149+'свод 08'!D149+воин18!D149+перепись!D149+'род плата'!D149</f>
        <v>9</v>
      </c>
      <c r="E149" s="146">
        <f>'14свод 0104'!E149+'свод 07'!E149+ЦЗН!E149+'свод 08'!E149+воин18!E149+перепись!E149+'род плата'!E149</f>
        <v>4.5</v>
      </c>
      <c r="F149" s="146">
        <f>'14свод 0104'!F149+'свод 07'!F149+ЦЗН!F149+'свод 08'!F149+воин18!F149+перепись!F149+'род плата'!F149</f>
        <v>0</v>
      </c>
      <c r="G149" s="146">
        <f>'14свод 0104'!G149+'свод 07'!G149+ЦЗН!G149+'свод 08'!G149+воин18!G149+перепись!G149+'род плата'!G149</f>
        <v>4.5</v>
      </c>
      <c r="H149" s="146">
        <f>'14свод 0104'!H149+'свод 07'!H149+ЦЗН!H149+'свод 08'!H149+воин18!H149+перепись!H149+'род плата'!H149</f>
        <v>0</v>
      </c>
      <c r="I149" s="58"/>
      <c r="J149" s="58"/>
    </row>
    <row r="150" spans="1:10">
      <c r="A150" s="29" t="s">
        <v>227</v>
      </c>
      <c r="B150" s="17"/>
      <c r="C150" s="18" t="s">
        <v>128</v>
      </c>
      <c r="D150" s="146">
        <f>'14свод 0104'!D150+'свод 07'!D150+ЦЗН!D150+'свод 08'!D150+воин18!D150+перепись!D150+'род плата'!D150</f>
        <v>124.5</v>
      </c>
      <c r="E150" s="146">
        <f>'14свод 0104'!E150+'свод 07'!E150+ЦЗН!E150+'свод 08'!E150+воин18!E150+перепись!E150+'род плата'!E150</f>
        <v>85.56</v>
      </c>
      <c r="F150" s="146">
        <f>'14свод 0104'!F150+'свод 07'!F150+ЦЗН!F150+'свод 08'!F150+воин18!F150+перепись!F150+'род плата'!F150</f>
        <v>0</v>
      </c>
      <c r="G150" s="146">
        <f>'14свод 0104'!G150+'свод 07'!G150+ЦЗН!G150+'свод 08'!G150+воин18!G150+перепись!G150+'род плата'!G150</f>
        <v>0</v>
      </c>
      <c r="H150" s="146">
        <f>'14свод 0104'!H150+'свод 07'!H150+ЦЗН!H150+'свод 08'!H150+воин18!H150+перепись!H150+'род плата'!H150</f>
        <v>38.94</v>
      </c>
      <c r="I150" s="58"/>
      <c r="J150" s="58"/>
    </row>
    <row r="151" spans="1:10">
      <c r="A151" s="21" t="s">
        <v>112</v>
      </c>
      <c r="B151" s="22">
        <v>500</v>
      </c>
      <c r="C151" s="24" t="s">
        <v>106</v>
      </c>
      <c r="D151" s="136">
        <f>'14свод 0104'!D151+'свод 07'!D151+ЦЗН!D151+'свод 08'!D151+воин18!D151+перепись!D151+'род плата'!D151</f>
        <v>0</v>
      </c>
      <c r="E151" s="136">
        <f>'14свод 0104'!E151+'свод 07'!E151+ЦЗН!E151+'свод 08'!E151+воин18!E151+перепись!E151+'род плата'!E151</f>
        <v>0</v>
      </c>
      <c r="F151" s="136">
        <f>'14свод 0104'!F151+'свод 07'!F151+ЦЗН!F151+'свод 08'!F151+воин18!F151+перепись!F151+'род плата'!F151</f>
        <v>0</v>
      </c>
      <c r="G151" s="136">
        <f>'14свод 0104'!G151+'свод 07'!G151+ЦЗН!G151+'свод 08'!G151+воин18!G151+перепись!G151+'род плата'!G151</f>
        <v>0</v>
      </c>
      <c r="H151" s="136">
        <f>'14свод 0104'!H151+'свод 07'!H151+ЦЗН!H151+'свод 08'!H151+воин18!H151+перепись!H151+'род плата'!H151</f>
        <v>0</v>
      </c>
      <c r="I151" s="58"/>
      <c r="J151" s="58"/>
    </row>
    <row r="152" spans="1:10" ht="31.5">
      <c r="A152" s="23" t="s">
        <v>113</v>
      </c>
      <c r="B152" s="17">
        <v>530</v>
      </c>
      <c r="C152" s="18" t="s">
        <v>107</v>
      </c>
      <c r="D152" s="146">
        <f>'14свод 0104'!D152+'свод 07'!D152+ЦЗН!D152+'свод 08'!D152+воин18!D152+перепись!D152+'род плата'!D152</f>
        <v>0</v>
      </c>
      <c r="E152" s="146">
        <f>'14свод 0104'!E152+'свод 07'!E152+ЦЗН!E152+'свод 08'!E152+воин18!E152+перепись!E152+'род плата'!E152</f>
        <v>0</v>
      </c>
      <c r="F152" s="146">
        <f>'14свод 0104'!F152+'свод 07'!F152+ЦЗН!F152+'свод 08'!F152+воин18!F152+перепись!F152+'род плата'!F152</f>
        <v>0</v>
      </c>
      <c r="G152" s="146">
        <f>'14свод 0104'!G152+'свод 07'!G152+ЦЗН!G152+'свод 08'!G152+воин18!G152+перепись!G152+'род плата'!G152</f>
        <v>0</v>
      </c>
      <c r="H152" s="146">
        <f>'14свод 0104'!H152+'свод 07'!H152+ЦЗН!H152+'свод 08'!H152+воин18!H152+перепись!H152+'род плата'!H152</f>
        <v>0</v>
      </c>
      <c r="I152" s="58"/>
      <c r="J152" s="58"/>
    </row>
    <row r="153" spans="1:10">
      <c r="A153" s="23" t="s">
        <v>114</v>
      </c>
      <c r="B153" s="17">
        <v>540</v>
      </c>
      <c r="C153" s="18" t="s">
        <v>108</v>
      </c>
      <c r="D153" s="146">
        <f>'14свод 0104'!D153+'свод 07'!D153+ЦЗН!D153+'свод 08'!D153+воин18!D153+перепись!D153+'род плата'!D153</f>
        <v>0</v>
      </c>
      <c r="E153" s="146">
        <f>'14свод 0104'!E153+'свод 07'!E153+ЦЗН!E153+'свод 08'!E153+воин18!E153+перепись!E153+'род плата'!E153</f>
        <v>0</v>
      </c>
      <c r="F153" s="146">
        <f>'14свод 0104'!F153+'свод 07'!F153+ЦЗН!F153+'свод 08'!F153+воин18!F153+перепись!F153+'род плата'!F153</f>
        <v>0</v>
      </c>
      <c r="G153" s="146">
        <f>'14свод 0104'!G153+'свод 07'!G153+ЦЗН!G153+'свод 08'!G153+воин18!G153+перепись!G153+'род плата'!G153</f>
        <v>0</v>
      </c>
      <c r="H153" s="146">
        <f>'14свод 0104'!H153+'свод 07'!H153+ЦЗН!H153+'свод 08'!H153+воин18!H153+перепись!H153+'род плата'!H153</f>
        <v>0</v>
      </c>
      <c r="I153" s="58"/>
      <c r="J153" s="58"/>
    </row>
    <row r="154" spans="1:10">
      <c r="A154" s="21" t="s">
        <v>115</v>
      </c>
      <c r="B154" s="22">
        <v>600</v>
      </c>
      <c r="C154" s="24" t="s">
        <v>109</v>
      </c>
      <c r="D154" s="136">
        <f>'14свод 0104'!D154+'свод 07'!D154+ЦЗН!D154+'свод 08'!D154+воин18!D154+перепись!D154+'род плата'!D154</f>
        <v>0</v>
      </c>
      <c r="E154" s="136">
        <f>'14свод 0104'!E154+'свод 07'!E154+ЦЗН!E154+'свод 08'!E154+воин18!E154+перепись!E154+'род плата'!E154</f>
        <v>0</v>
      </c>
      <c r="F154" s="136">
        <f>'14свод 0104'!F154+'свод 07'!F154+ЦЗН!F154+'свод 08'!F154+воин18!F154+перепись!F154+'род плата'!F154</f>
        <v>0</v>
      </c>
      <c r="G154" s="136">
        <f>'14свод 0104'!G154+'свод 07'!G154+ЦЗН!G154+'свод 08'!G154+воин18!G154+перепись!G154+'род плата'!G154</f>
        <v>0</v>
      </c>
      <c r="H154" s="136">
        <f>'14свод 0104'!H154+'свод 07'!H154+ЦЗН!H154+'свод 08'!H154+воин18!H154+перепись!H154+'род плата'!H154</f>
        <v>0</v>
      </c>
      <c r="I154" s="58"/>
      <c r="J154" s="58"/>
    </row>
    <row r="155" spans="1:10" ht="31.5">
      <c r="A155" s="23" t="s">
        <v>116</v>
      </c>
      <c r="B155" s="17">
        <v>620</v>
      </c>
      <c r="C155" s="18" t="s">
        <v>110</v>
      </c>
      <c r="D155" s="146">
        <f>'14свод 0104'!D155+'свод 07'!D155+ЦЗН!D155+'свод 08'!D155+воин18!D155+перепись!D155+'род плата'!D155</f>
        <v>0</v>
      </c>
      <c r="E155" s="146">
        <f>'14свод 0104'!E155+'свод 07'!E155+ЦЗН!E155+'свод 08'!E155+воин18!E155+перепись!E155+'род плата'!E155</f>
        <v>0</v>
      </c>
      <c r="F155" s="146">
        <f>'14свод 0104'!F155+'свод 07'!F155+ЦЗН!F155+'свод 08'!F155+воин18!F155+перепись!F155+'род плата'!F155</f>
        <v>0</v>
      </c>
      <c r="G155" s="146">
        <f>'14свод 0104'!G155+'свод 07'!G155+ЦЗН!G155+'свод 08'!G155+воин18!G155+перепись!G155+'род плата'!G155</f>
        <v>0</v>
      </c>
      <c r="H155" s="146">
        <f>'14свод 0104'!H155+'свод 07'!H155+ЦЗН!H155+'свод 08'!H155+воин18!H155+перепись!H155+'род плата'!H155</f>
        <v>0</v>
      </c>
      <c r="I155" s="58"/>
      <c r="J155" s="58"/>
    </row>
    <row r="156" spans="1:10">
      <c r="A156" s="30" t="s">
        <v>117</v>
      </c>
      <c r="B156" s="25">
        <v>640</v>
      </c>
      <c r="C156" s="26" t="s">
        <v>111</v>
      </c>
      <c r="D156" s="146">
        <f>'14свод 0104'!D156+'свод 07'!D156+ЦЗН!D156+'свод 08'!D156+воин18!D156+перепись!D156+'род плата'!D156</f>
        <v>0</v>
      </c>
      <c r="E156" s="146">
        <f>'14свод 0104'!E156+'свод 07'!E156+ЦЗН!E156+'свод 08'!E156+воин18!E156+перепись!E156+'род плата'!E156</f>
        <v>0</v>
      </c>
      <c r="F156" s="146">
        <f>'14свод 0104'!F156+'свод 07'!F156+ЦЗН!F156+'свод 08'!F156+воин18!F156+перепись!F156+'род плата'!F156</f>
        <v>0</v>
      </c>
      <c r="G156" s="146">
        <f>'14свод 0104'!G156+'свод 07'!G156+ЦЗН!G156+'свод 08'!G156+воин18!G156+перепись!G156+'род плата'!G156</f>
        <v>0</v>
      </c>
      <c r="H156" s="146">
        <f>'14свод 0104'!H156+'свод 07'!H156+ЦЗН!H156+'свод 08'!H156+воин18!H156+перепись!H156+'род плата'!H156</f>
        <v>0</v>
      </c>
      <c r="I156" s="58"/>
      <c r="J156" s="58"/>
    </row>
    <row r="157" spans="1:10">
      <c r="A157" s="23"/>
      <c r="B157" s="17"/>
      <c r="C157" s="18"/>
      <c r="D157" s="146">
        <f>'14свод 0104'!D157+'свод 07'!D157+ЦЗН!D157+'свод 08'!D157+воин18!D157+перепись!D157+'род плата'!D157</f>
        <v>0</v>
      </c>
      <c r="E157" s="146">
        <f>'14свод 0104'!E157+'свод 07'!E157+ЦЗН!E157+'свод 08'!E157+воин18!E157+перепись!E157+'род плата'!E157</f>
        <v>0</v>
      </c>
      <c r="F157" s="146">
        <f>'14свод 0104'!F157+'свод 07'!F157+ЦЗН!F157+'свод 08'!F157+воин18!F157+перепись!F157+'род плата'!F157</f>
        <v>0</v>
      </c>
      <c r="G157" s="146">
        <f>'14свод 0104'!G157+'свод 07'!G157+ЦЗН!G157+'свод 08'!G157+воин18!G157+перепись!G157+'род плата'!G157</f>
        <v>0</v>
      </c>
      <c r="H157" s="146">
        <f>'14свод 0104'!H157+'свод 07'!H157+ЦЗН!H157+'свод 08'!H157+воин18!H157+перепись!H157+'род плата'!H157</f>
        <v>0</v>
      </c>
      <c r="I157" s="58"/>
      <c r="J157" s="58"/>
    </row>
    <row r="158" spans="1:10">
      <c r="A158" s="41" t="s">
        <v>213</v>
      </c>
      <c r="B158" s="42"/>
      <c r="C158" s="43" t="s">
        <v>211</v>
      </c>
      <c r="D158" s="54">
        <f>D159+D161+D164+D169+D174+D176</f>
        <v>0</v>
      </c>
      <c r="E158" s="54">
        <f>E159+E161+E164+E169+E174+E176</f>
        <v>0</v>
      </c>
      <c r="F158" s="54">
        <f>F159+F161+F164+F169+F174+F176</f>
        <v>0</v>
      </c>
      <c r="G158" s="54">
        <f>G159+G161+G164+G169+G174+G176</f>
        <v>0</v>
      </c>
      <c r="H158" s="54">
        <f>H159+H161+H164+H169+H174+H176</f>
        <v>0</v>
      </c>
      <c r="I158" s="58"/>
      <c r="J158" s="58"/>
    </row>
    <row r="159" spans="1:10">
      <c r="A159" s="21" t="s">
        <v>59</v>
      </c>
      <c r="B159" s="22">
        <v>300</v>
      </c>
      <c r="C159" s="24">
        <v>30000</v>
      </c>
      <c r="D159" s="54">
        <f>D160</f>
        <v>0</v>
      </c>
      <c r="E159" s="54">
        <f>E160</f>
        <v>0</v>
      </c>
      <c r="F159" s="54">
        <f>F160</f>
        <v>0</v>
      </c>
      <c r="G159" s="54">
        <f>G160</f>
        <v>0</v>
      </c>
      <c r="H159" s="54">
        <f>H160</f>
        <v>0</v>
      </c>
      <c r="I159" s="58"/>
      <c r="J159" s="58"/>
    </row>
    <row r="160" spans="1:10">
      <c r="A160" s="23" t="s">
        <v>189</v>
      </c>
      <c r="B160" s="17">
        <v>330</v>
      </c>
      <c r="C160" s="18" t="s">
        <v>188</v>
      </c>
      <c r="D160" s="53"/>
      <c r="E160" s="53"/>
      <c r="F160" s="53"/>
      <c r="G160" s="53"/>
      <c r="H160" s="53"/>
      <c r="I160" s="58"/>
      <c r="J160" s="58"/>
    </row>
    <row r="161" spans="1:10">
      <c r="A161" s="21" t="s">
        <v>159</v>
      </c>
      <c r="B161" s="22">
        <v>400</v>
      </c>
      <c r="C161" s="24" t="s">
        <v>190</v>
      </c>
      <c r="D161" s="54">
        <f>D162+D163</f>
        <v>0</v>
      </c>
      <c r="E161" s="54">
        <f>E162+E163</f>
        <v>0</v>
      </c>
      <c r="F161" s="54">
        <f>F162+F163</f>
        <v>0</v>
      </c>
      <c r="G161" s="54">
        <f>G162+G163</f>
        <v>0</v>
      </c>
      <c r="H161" s="54">
        <f>H162+H163</f>
        <v>0</v>
      </c>
      <c r="I161" s="58"/>
      <c r="J161" s="58"/>
    </row>
    <row r="162" spans="1:10">
      <c r="A162" s="23" t="s">
        <v>160</v>
      </c>
      <c r="B162" s="17">
        <v>410</v>
      </c>
      <c r="C162" s="18" t="s">
        <v>191</v>
      </c>
      <c r="D162" s="53"/>
      <c r="E162" s="53"/>
      <c r="F162" s="53"/>
      <c r="G162" s="53"/>
      <c r="H162" s="53"/>
      <c r="I162" s="58"/>
      <c r="J162" s="58"/>
    </row>
    <row r="163" spans="1:10">
      <c r="A163" s="23" t="s">
        <v>162</v>
      </c>
      <c r="B163" s="17">
        <v>430</v>
      </c>
      <c r="C163" s="18" t="s">
        <v>193</v>
      </c>
      <c r="D163" s="53"/>
      <c r="E163" s="53"/>
      <c r="F163" s="53"/>
      <c r="G163" s="53"/>
      <c r="H163" s="53"/>
      <c r="I163" s="58"/>
      <c r="J163" s="58"/>
    </row>
    <row r="164" spans="1:10">
      <c r="A164" s="21" t="s">
        <v>112</v>
      </c>
      <c r="B164" s="22">
        <v>500</v>
      </c>
      <c r="C164" s="24" t="s">
        <v>106</v>
      </c>
      <c r="D164" s="54">
        <f>D165+D166+D167+D168</f>
        <v>0</v>
      </c>
      <c r="E164" s="54">
        <f>E165+E166+E167+E168</f>
        <v>0</v>
      </c>
      <c r="F164" s="54">
        <f>F165+F166+F167+F168</f>
        <v>0</v>
      </c>
      <c r="G164" s="54">
        <f>G165+G166+G167+G168</f>
        <v>0</v>
      </c>
      <c r="H164" s="54">
        <f>H165+H166+H167+H168</f>
        <v>0</v>
      </c>
      <c r="I164" s="58"/>
      <c r="J164" s="58"/>
    </row>
    <row r="165" spans="1:10">
      <c r="A165" s="23" t="s">
        <v>164</v>
      </c>
      <c r="B165" s="17">
        <v>510</v>
      </c>
      <c r="C165" s="18" t="s">
        <v>197</v>
      </c>
      <c r="D165" s="53"/>
      <c r="E165" s="53"/>
      <c r="F165" s="53"/>
      <c r="G165" s="53"/>
      <c r="H165" s="53"/>
      <c r="I165" s="58"/>
      <c r="J165" s="58"/>
    </row>
    <row r="166" spans="1:10" ht="31.5">
      <c r="A166" s="23" t="s">
        <v>198</v>
      </c>
      <c r="B166" s="17">
        <v>520</v>
      </c>
      <c r="C166" s="18" t="s">
        <v>196</v>
      </c>
      <c r="D166" s="53"/>
      <c r="E166" s="53"/>
      <c r="F166" s="53"/>
      <c r="G166" s="53"/>
      <c r="H166" s="53"/>
      <c r="I166" s="58"/>
      <c r="J166" s="58"/>
    </row>
    <row r="167" spans="1:10" ht="31.5">
      <c r="A167" s="23" t="s">
        <v>113</v>
      </c>
      <c r="B167" s="17">
        <v>530</v>
      </c>
      <c r="C167" s="18" t="s">
        <v>107</v>
      </c>
      <c r="D167" s="53"/>
      <c r="E167" s="53"/>
      <c r="F167" s="53"/>
      <c r="G167" s="53"/>
      <c r="H167" s="53"/>
      <c r="I167" s="58"/>
      <c r="J167" s="58"/>
    </row>
    <row r="168" spans="1:10">
      <c r="A168" s="23" t="s">
        <v>165</v>
      </c>
      <c r="B168" s="17">
        <v>550</v>
      </c>
      <c r="C168" s="18" t="s">
        <v>195</v>
      </c>
      <c r="D168" s="53"/>
      <c r="E168" s="53"/>
      <c r="F168" s="53"/>
      <c r="G168" s="53"/>
      <c r="H168" s="53"/>
      <c r="I168" s="58"/>
      <c r="J168" s="58"/>
    </row>
    <row r="169" spans="1:10">
      <c r="A169" s="21" t="s">
        <v>115</v>
      </c>
      <c r="B169" s="22">
        <v>600</v>
      </c>
      <c r="C169" s="24" t="s">
        <v>109</v>
      </c>
      <c r="D169" s="54">
        <f>D170+D171+D172+D173</f>
        <v>0</v>
      </c>
      <c r="E169" s="54">
        <f>E170+E171+E172+E173</f>
        <v>0</v>
      </c>
      <c r="F169" s="54">
        <f>F170+F171+F172+F173</f>
        <v>0</v>
      </c>
      <c r="G169" s="54">
        <f>G170+G171+G172+G173</f>
        <v>0</v>
      </c>
      <c r="H169" s="54">
        <f>H170+H171+H172+H173</f>
        <v>0</v>
      </c>
      <c r="I169" s="58"/>
      <c r="J169" s="58"/>
    </row>
    <row r="170" spans="1:10">
      <c r="A170" s="23" t="s">
        <v>166</v>
      </c>
      <c r="B170" s="17">
        <v>610</v>
      </c>
      <c r="C170" s="18" t="s">
        <v>199</v>
      </c>
      <c r="D170" s="53"/>
      <c r="E170" s="53"/>
      <c r="F170" s="53"/>
      <c r="G170" s="53"/>
      <c r="H170" s="53"/>
      <c r="I170" s="58"/>
      <c r="J170" s="58"/>
    </row>
    <row r="171" spans="1:10" ht="31.5">
      <c r="A171" s="23" t="s">
        <v>116</v>
      </c>
      <c r="B171" s="17">
        <v>620</v>
      </c>
      <c r="C171" s="18" t="s">
        <v>110</v>
      </c>
      <c r="D171" s="53"/>
      <c r="E171" s="53"/>
      <c r="F171" s="53"/>
      <c r="G171" s="53"/>
      <c r="H171" s="53"/>
      <c r="I171" s="58"/>
      <c r="J171" s="58"/>
    </row>
    <row r="172" spans="1:10" ht="15.75" customHeight="1">
      <c r="A172" s="23" t="s">
        <v>201</v>
      </c>
      <c r="B172" s="38">
        <v>630</v>
      </c>
      <c r="C172" s="39" t="s">
        <v>200</v>
      </c>
      <c r="D172" s="53"/>
      <c r="E172" s="53"/>
      <c r="F172" s="53"/>
      <c r="G172" s="53"/>
      <c r="H172" s="53"/>
      <c r="I172" s="58"/>
      <c r="J172" s="58"/>
    </row>
    <row r="173" spans="1:10">
      <c r="A173" s="23" t="s">
        <v>167</v>
      </c>
      <c r="B173" s="38">
        <v>650</v>
      </c>
      <c r="C173" s="39" t="s">
        <v>202</v>
      </c>
      <c r="D173" s="53"/>
      <c r="E173" s="53"/>
      <c r="F173" s="53"/>
      <c r="G173" s="53"/>
      <c r="H173" s="53"/>
      <c r="I173" s="58"/>
      <c r="J173" s="58"/>
    </row>
    <row r="174" spans="1:10">
      <c r="A174" s="21" t="s">
        <v>168</v>
      </c>
      <c r="B174" s="22">
        <v>700</v>
      </c>
      <c r="C174" s="24" t="s">
        <v>205</v>
      </c>
      <c r="D174" s="54">
        <f>D175</f>
        <v>0</v>
      </c>
      <c r="E174" s="54">
        <f>E175</f>
        <v>0</v>
      </c>
      <c r="F174" s="54">
        <f>F175</f>
        <v>0</v>
      </c>
      <c r="G174" s="54">
        <f>G175</f>
        <v>0</v>
      </c>
      <c r="H174" s="54">
        <f>H175</f>
        <v>0</v>
      </c>
      <c r="I174" s="58"/>
      <c r="J174" s="58"/>
    </row>
    <row r="175" spans="1:10" ht="31.5">
      <c r="A175" s="23" t="s">
        <v>203</v>
      </c>
      <c r="B175" s="17">
        <v>710</v>
      </c>
      <c r="C175" s="18" t="s">
        <v>206</v>
      </c>
      <c r="D175" s="53"/>
      <c r="E175" s="53"/>
      <c r="F175" s="53"/>
      <c r="G175" s="53"/>
      <c r="H175" s="53"/>
      <c r="I175" s="58"/>
      <c r="J175" s="58"/>
    </row>
    <row r="176" spans="1:10">
      <c r="A176" s="21" t="s">
        <v>169</v>
      </c>
      <c r="B176" s="22">
        <v>800</v>
      </c>
      <c r="C176" s="24" t="s">
        <v>207</v>
      </c>
      <c r="D176" s="54">
        <f>D177</f>
        <v>0</v>
      </c>
      <c r="E176" s="54">
        <f>E177</f>
        <v>0</v>
      </c>
      <c r="F176" s="54">
        <f>F177</f>
        <v>0</v>
      </c>
      <c r="G176" s="54">
        <f>G177</f>
        <v>0</v>
      </c>
      <c r="H176" s="54">
        <f>H177</f>
        <v>0</v>
      </c>
      <c r="I176" s="58"/>
      <c r="J176" s="58"/>
    </row>
    <row r="177" spans="1:10" ht="31.5">
      <c r="A177" s="30" t="s">
        <v>204</v>
      </c>
      <c r="B177" s="25">
        <v>810</v>
      </c>
      <c r="C177" s="26" t="s">
        <v>208</v>
      </c>
      <c r="D177" s="133"/>
      <c r="E177" s="133"/>
      <c r="F177" s="133"/>
      <c r="G177" s="133"/>
      <c r="H177" s="133"/>
      <c r="I177" s="58"/>
      <c r="J177" s="58"/>
    </row>
    <row r="178" spans="1:10">
      <c r="A178" s="40"/>
      <c r="B178" s="27"/>
      <c r="C178" s="28"/>
      <c r="D178" s="60"/>
      <c r="E178" s="60"/>
      <c r="F178" s="60"/>
      <c r="G178" s="60"/>
      <c r="H178" s="60"/>
      <c r="I178" s="58"/>
      <c r="J178" s="58"/>
    </row>
    <row r="179" spans="1:10">
      <c r="A179" s="55" t="s">
        <v>305</v>
      </c>
      <c r="D179" s="58"/>
      <c r="E179" s="58"/>
      <c r="F179" s="58"/>
      <c r="G179" s="58"/>
      <c r="H179" s="58"/>
      <c r="I179" s="58"/>
      <c r="J179" s="58"/>
    </row>
    <row r="180" spans="1:10">
      <c r="A180" s="1" t="s">
        <v>0</v>
      </c>
      <c r="D180" s="58"/>
      <c r="E180" s="58"/>
      <c r="F180" s="58"/>
      <c r="G180" s="58"/>
      <c r="H180" s="58"/>
      <c r="I180" s="58"/>
      <c r="J180" s="58"/>
    </row>
    <row r="181" spans="1:10">
      <c r="D181" s="58"/>
      <c r="E181" s="58"/>
      <c r="F181" s="58"/>
      <c r="G181" s="58"/>
      <c r="H181" s="58"/>
      <c r="I181" s="58"/>
      <c r="J181" s="58"/>
    </row>
    <row r="182" spans="1:10">
      <c r="D182" s="58"/>
      <c r="E182" s="58"/>
      <c r="F182" s="58"/>
      <c r="G182" s="58"/>
      <c r="H182" s="58"/>
      <c r="I182" s="58"/>
      <c r="J182" s="58"/>
    </row>
    <row r="183" spans="1:10">
      <c r="D183" s="58"/>
      <c r="E183" s="58"/>
      <c r="F183" s="58"/>
      <c r="G183" s="58"/>
      <c r="H183" s="58"/>
      <c r="I183" s="58"/>
      <c r="J183" s="58"/>
    </row>
    <row r="184" spans="1:10">
      <c r="D184" s="58"/>
      <c r="E184" s="58"/>
      <c r="F184" s="58"/>
      <c r="G184" s="58"/>
      <c r="H184" s="58"/>
      <c r="I184" s="58"/>
      <c r="J184" s="58"/>
    </row>
    <row r="185" spans="1:10">
      <c r="D185" s="58"/>
      <c r="E185" s="58"/>
      <c r="F185" s="58"/>
      <c r="G185" s="58"/>
      <c r="H185" s="58"/>
      <c r="I185" s="58"/>
      <c r="J185" s="58"/>
    </row>
    <row r="186" spans="1:10">
      <c r="D186" s="58"/>
      <c r="E186" s="58"/>
      <c r="F186" s="58"/>
      <c r="G186" s="58"/>
      <c r="H186" s="58"/>
      <c r="I186" s="58"/>
      <c r="J186" s="58"/>
    </row>
    <row r="187" spans="1:10">
      <c r="D187" s="58"/>
      <c r="E187" s="58"/>
      <c r="F187" s="58"/>
      <c r="G187" s="58"/>
      <c r="H187" s="58"/>
      <c r="I187" s="58"/>
      <c r="J187" s="58"/>
    </row>
    <row r="188" spans="1:10">
      <c r="A188" s="15"/>
      <c r="D188" s="58"/>
      <c r="E188" s="58"/>
      <c r="F188" s="58"/>
      <c r="G188" s="58"/>
      <c r="H188" s="58"/>
      <c r="I188" s="58"/>
      <c r="J188" s="58"/>
    </row>
    <row r="189" spans="1:10">
      <c r="D189" s="58"/>
      <c r="E189" s="58"/>
      <c r="F189" s="58"/>
      <c r="G189" s="58"/>
      <c r="H189" s="58"/>
      <c r="I189" s="58"/>
      <c r="J189" s="58"/>
    </row>
    <row r="190" spans="1:10">
      <c r="D190" s="58"/>
      <c r="E190" s="58"/>
      <c r="F190" s="58"/>
      <c r="G190" s="58"/>
      <c r="H190" s="58"/>
      <c r="I190" s="58"/>
      <c r="J190" s="58"/>
    </row>
    <row r="191" spans="1:10">
      <c r="D191" s="58"/>
      <c r="E191" s="58"/>
      <c r="F191" s="58"/>
      <c r="G191" s="58"/>
      <c r="H191" s="58"/>
      <c r="I191" s="58"/>
      <c r="J191" s="58"/>
    </row>
    <row r="192" spans="1:10">
      <c r="D192" s="58"/>
      <c r="E192" s="58"/>
      <c r="F192" s="58"/>
      <c r="G192" s="58"/>
      <c r="H192" s="58"/>
      <c r="I192" s="58"/>
      <c r="J192" s="58"/>
    </row>
    <row r="193" spans="4:10">
      <c r="D193" s="58"/>
      <c r="E193" s="58"/>
      <c r="F193" s="58"/>
      <c r="G193" s="58"/>
      <c r="H193" s="58"/>
      <c r="I193" s="58"/>
      <c r="J193" s="58"/>
    </row>
    <row r="194" spans="4:10">
      <c r="D194" s="58"/>
      <c r="E194" s="58"/>
      <c r="F194" s="58"/>
      <c r="G194" s="58"/>
      <c r="H194" s="58"/>
      <c r="I194" s="58"/>
      <c r="J194" s="58"/>
    </row>
    <row r="195" spans="4:10">
      <c r="D195" s="58"/>
      <c r="E195" s="58"/>
      <c r="F195" s="58"/>
      <c r="G195" s="58"/>
      <c r="H195" s="58"/>
      <c r="I195" s="58"/>
      <c r="J195" s="58"/>
    </row>
    <row r="196" spans="4:10">
      <c r="D196" s="58"/>
      <c r="E196" s="58"/>
      <c r="F196" s="58"/>
      <c r="G196" s="58"/>
      <c r="H196" s="58"/>
      <c r="I196" s="58"/>
      <c r="J196" s="58"/>
    </row>
    <row r="197" spans="4:10">
      <c r="D197" s="58"/>
      <c r="E197" s="58"/>
      <c r="F197" s="58"/>
      <c r="G197" s="58"/>
      <c r="H197" s="58"/>
      <c r="I197" s="58"/>
      <c r="J197" s="58"/>
    </row>
    <row r="198" spans="4:10">
      <c r="D198" s="58"/>
      <c r="E198" s="58"/>
      <c r="F198" s="58"/>
      <c r="G198" s="58"/>
      <c r="H198" s="58"/>
      <c r="I198" s="58"/>
      <c r="J198" s="58"/>
    </row>
    <row r="199" spans="4:10">
      <c r="D199" s="58"/>
      <c r="E199" s="58"/>
      <c r="F199" s="58"/>
      <c r="G199" s="58"/>
      <c r="H199" s="58"/>
      <c r="I199" s="58"/>
      <c r="J199" s="58"/>
    </row>
    <row r="200" spans="4:10">
      <c r="D200" s="58"/>
      <c r="E200" s="58"/>
      <c r="F200" s="58"/>
      <c r="G200" s="58"/>
      <c r="H200" s="58"/>
      <c r="I200" s="58"/>
      <c r="J200" s="58"/>
    </row>
    <row r="201" spans="4:10">
      <c r="D201" s="58"/>
      <c r="E201" s="58"/>
      <c r="F201" s="58"/>
      <c r="G201" s="58"/>
      <c r="H201" s="58"/>
      <c r="I201" s="58"/>
      <c r="J201" s="58"/>
    </row>
    <row r="202" spans="4:10">
      <c r="D202" s="58"/>
      <c r="E202" s="58"/>
      <c r="F202" s="58"/>
      <c r="G202" s="58"/>
      <c r="H202" s="58"/>
      <c r="I202" s="58"/>
      <c r="J202" s="58"/>
    </row>
    <row r="203" spans="4:10">
      <c r="D203" s="58"/>
      <c r="E203" s="58"/>
      <c r="F203" s="58"/>
      <c r="G203" s="58"/>
      <c r="H203" s="58"/>
      <c r="I203" s="58"/>
      <c r="J203" s="58"/>
    </row>
    <row r="204" spans="4:10">
      <c r="D204" s="58"/>
      <c r="E204" s="58"/>
      <c r="F204" s="58"/>
      <c r="G204" s="58"/>
      <c r="H204" s="58"/>
      <c r="I204" s="58"/>
      <c r="J204" s="58"/>
    </row>
    <row r="205" spans="4:10">
      <c r="D205" s="58"/>
      <c r="E205" s="58"/>
      <c r="F205" s="58"/>
      <c r="G205" s="58"/>
      <c r="H205" s="58"/>
      <c r="I205" s="58"/>
      <c r="J205" s="58"/>
    </row>
    <row r="206" spans="4:10">
      <c r="D206" s="58"/>
      <c r="E206" s="58"/>
      <c r="F206" s="58"/>
      <c r="G206" s="58"/>
      <c r="H206" s="58"/>
      <c r="I206" s="58"/>
      <c r="J206" s="58"/>
    </row>
    <row r="207" spans="4:10">
      <c r="D207" s="58"/>
      <c r="E207" s="58"/>
      <c r="F207" s="58"/>
      <c r="G207" s="58"/>
      <c r="H207" s="58"/>
      <c r="I207" s="58"/>
      <c r="J207" s="58"/>
    </row>
    <row r="208" spans="4:10">
      <c r="D208" s="58"/>
      <c r="E208" s="58"/>
      <c r="F208" s="58"/>
      <c r="G208" s="58"/>
      <c r="H208" s="58"/>
      <c r="I208" s="58"/>
      <c r="J208" s="58"/>
    </row>
    <row r="209" spans="4:10">
      <c r="D209" s="58"/>
      <c r="E209" s="58"/>
      <c r="F209" s="58"/>
      <c r="G209" s="58"/>
      <c r="H209" s="58"/>
      <c r="I209" s="58"/>
      <c r="J209" s="58"/>
    </row>
    <row r="210" spans="4:10">
      <c r="D210" s="58"/>
      <c r="E210" s="58"/>
      <c r="F210" s="58"/>
      <c r="G210" s="58"/>
      <c r="H210" s="58"/>
      <c r="I210" s="58"/>
      <c r="J210" s="58"/>
    </row>
    <row r="211" spans="4:10">
      <c r="D211" s="58"/>
      <c r="E211" s="58"/>
      <c r="F211" s="58"/>
      <c r="G211" s="58"/>
      <c r="H211" s="58"/>
      <c r="I211" s="58"/>
      <c r="J211" s="58"/>
    </row>
    <row r="212" spans="4:10">
      <c r="D212" s="58"/>
      <c r="E212" s="58"/>
      <c r="F212" s="58"/>
      <c r="G212" s="58"/>
      <c r="H212" s="58"/>
      <c r="I212" s="58"/>
      <c r="J212" s="58"/>
    </row>
    <row r="213" spans="4:10">
      <c r="D213" s="58"/>
      <c r="E213" s="58"/>
      <c r="F213" s="58"/>
      <c r="G213" s="58"/>
      <c r="H213" s="58"/>
      <c r="I213" s="58"/>
      <c r="J213" s="58"/>
    </row>
    <row r="214" spans="4:10">
      <c r="D214" s="58"/>
      <c r="E214" s="58"/>
      <c r="F214" s="58"/>
      <c r="G214" s="58"/>
      <c r="H214" s="58"/>
      <c r="I214" s="58"/>
      <c r="J214" s="58"/>
    </row>
    <row r="215" spans="4:10">
      <c r="D215" s="58"/>
      <c r="E215" s="58"/>
      <c r="F215" s="58"/>
      <c r="G215" s="58"/>
      <c r="H215" s="58"/>
      <c r="I215" s="58"/>
      <c r="J215" s="58"/>
    </row>
    <row r="216" spans="4:10">
      <c r="D216" s="58"/>
      <c r="E216" s="58"/>
      <c r="F216" s="58"/>
      <c r="G216" s="58"/>
      <c r="H216" s="58"/>
      <c r="I216" s="58"/>
      <c r="J216" s="58"/>
    </row>
    <row r="217" spans="4:10">
      <c r="D217" s="58"/>
      <c r="E217" s="58"/>
      <c r="F217" s="58"/>
      <c r="G217" s="58"/>
      <c r="H217" s="58"/>
      <c r="I217" s="58"/>
      <c r="J217" s="58"/>
    </row>
    <row r="218" spans="4:10">
      <c r="D218" s="58"/>
      <c r="E218" s="58"/>
      <c r="F218" s="58"/>
      <c r="G218" s="58"/>
      <c r="H218" s="58"/>
      <c r="I218" s="58"/>
      <c r="J218" s="58"/>
    </row>
    <row r="219" spans="4:10">
      <c r="D219" s="58"/>
      <c r="E219" s="58"/>
      <c r="F219" s="58"/>
      <c r="G219" s="58"/>
      <c r="H219" s="58"/>
      <c r="I219" s="58"/>
      <c r="J219" s="58"/>
    </row>
    <row r="220" spans="4:10">
      <c r="D220" s="58"/>
      <c r="E220" s="58"/>
      <c r="F220" s="58"/>
      <c r="G220" s="58"/>
      <c r="H220" s="58"/>
      <c r="I220" s="58"/>
      <c r="J220" s="58"/>
    </row>
    <row r="221" spans="4:10">
      <c r="D221" s="58"/>
      <c r="E221" s="58"/>
      <c r="F221" s="58"/>
      <c r="G221" s="58"/>
      <c r="H221" s="58"/>
      <c r="I221" s="58"/>
      <c r="J221" s="58"/>
    </row>
    <row r="222" spans="4:10">
      <c r="D222" s="58"/>
      <c r="E222" s="58"/>
      <c r="F222" s="58"/>
      <c r="G222" s="58"/>
      <c r="H222" s="58"/>
      <c r="I222" s="58"/>
      <c r="J222" s="58"/>
    </row>
    <row r="223" spans="4:10">
      <c r="D223" s="58"/>
      <c r="E223" s="58"/>
      <c r="F223" s="58"/>
      <c r="G223" s="58"/>
      <c r="H223" s="58"/>
      <c r="I223" s="58"/>
      <c r="J223" s="58"/>
    </row>
    <row r="224" spans="4:10">
      <c r="D224" s="58"/>
      <c r="E224" s="58"/>
      <c r="F224" s="58"/>
      <c r="G224" s="58"/>
      <c r="H224" s="58"/>
      <c r="I224" s="58"/>
      <c r="J224" s="58"/>
    </row>
    <row r="225" spans="4:10">
      <c r="D225" s="58"/>
      <c r="E225" s="58"/>
      <c r="F225" s="58"/>
      <c r="G225" s="58"/>
      <c r="H225" s="58"/>
      <c r="I225" s="58"/>
      <c r="J225" s="58"/>
    </row>
    <row r="226" spans="4:10">
      <c r="D226" s="58"/>
      <c r="E226" s="58"/>
      <c r="F226" s="58"/>
      <c r="G226" s="58"/>
      <c r="H226" s="58"/>
      <c r="I226" s="58"/>
      <c r="J226" s="58"/>
    </row>
    <row r="227" spans="4:10">
      <c r="D227" s="58"/>
      <c r="E227" s="58"/>
      <c r="F227" s="58"/>
      <c r="G227" s="58"/>
      <c r="H227" s="58"/>
      <c r="I227" s="58"/>
      <c r="J227" s="58"/>
    </row>
    <row r="228" spans="4:10">
      <c r="D228" s="58"/>
      <c r="E228" s="58"/>
      <c r="F228" s="58"/>
      <c r="G228" s="58"/>
      <c r="H228" s="58"/>
      <c r="I228" s="58"/>
      <c r="J228" s="58"/>
    </row>
    <row r="229" spans="4:10">
      <c r="D229" s="58"/>
      <c r="E229" s="58"/>
      <c r="F229" s="58"/>
      <c r="G229" s="58"/>
      <c r="H229" s="58"/>
      <c r="I229" s="58"/>
      <c r="J229" s="58"/>
    </row>
    <row r="230" spans="4:10">
      <c r="D230" s="58"/>
      <c r="E230" s="58"/>
      <c r="F230" s="58"/>
      <c r="G230" s="58"/>
      <c r="H230" s="58"/>
      <c r="I230" s="58"/>
      <c r="J230" s="58"/>
    </row>
    <row r="231" spans="4:10">
      <c r="D231" s="58"/>
      <c r="E231" s="58"/>
      <c r="F231" s="58"/>
      <c r="G231" s="58"/>
      <c r="H231" s="58"/>
      <c r="I231" s="58"/>
      <c r="J231" s="58"/>
    </row>
    <row r="232" spans="4:10">
      <c r="D232" s="58"/>
      <c r="E232" s="58"/>
      <c r="F232" s="58"/>
      <c r="G232" s="58"/>
      <c r="H232" s="58"/>
      <c r="I232" s="58"/>
      <c r="J232" s="58"/>
    </row>
    <row r="233" spans="4:10">
      <c r="D233" s="58"/>
      <c r="E233" s="58"/>
      <c r="F233" s="58"/>
      <c r="G233" s="58"/>
      <c r="H233" s="58"/>
      <c r="I233" s="58"/>
      <c r="J233" s="58"/>
    </row>
    <row r="234" spans="4:10">
      <c r="D234" s="58"/>
      <c r="E234" s="58"/>
      <c r="F234" s="58"/>
      <c r="G234" s="58"/>
      <c r="H234" s="58"/>
      <c r="I234" s="58"/>
      <c r="J234" s="58"/>
    </row>
    <row r="235" spans="4:10">
      <c r="D235" s="58"/>
      <c r="E235" s="58"/>
      <c r="F235" s="58"/>
      <c r="G235" s="58"/>
      <c r="H235" s="58"/>
      <c r="I235" s="58"/>
      <c r="J235" s="58"/>
    </row>
    <row r="236" spans="4:10">
      <c r="D236" s="58"/>
      <c r="E236" s="58"/>
      <c r="F236" s="58"/>
      <c r="G236" s="58"/>
      <c r="H236" s="58"/>
      <c r="I236" s="58"/>
      <c r="J236" s="58"/>
    </row>
    <row r="237" spans="4:10">
      <c r="D237" s="58"/>
      <c r="E237" s="58"/>
      <c r="F237" s="58"/>
      <c r="G237" s="58"/>
      <c r="H237" s="58"/>
      <c r="I237" s="58"/>
      <c r="J237" s="58"/>
    </row>
    <row r="238" spans="4:10">
      <c r="D238" s="58"/>
      <c r="E238" s="58"/>
      <c r="F238" s="58"/>
      <c r="G238" s="58"/>
      <c r="H238" s="58"/>
      <c r="I238" s="58"/>
      <c r="J238" s="58"/>
    </row>
    <row r="239" spans="4:10">
      <c r="D239" s="58"/>
      <c r="E239" s="58"/>
      <c r="F239" s="58"/>
      <c r="G239" s="58"/>
      <c r="H239" s="58"/>
      <c r="I239" s="58"/>
      <c r="J239" s="58"/>
    </row>
    <row r="240" spans="4:10">
      <c r="D240" s="58"/>
      <c r="E240" s="58"/>
      <c r="F240" s="58"/>
      <c r="G240" s="58"/>
      <c r="H240" s="58"/>
      <c r="I240" s="58"/>
      <c r="J240" s="58"/>
    </row>
    <row r="241" spans="4:10">
      <c r="D241" s="58"/>
      <c r="E241" s="58"/>
      <c r="F241" s="58"/>
      <c r="G241" s="58"/>
      <c r="H241" s="58"/>
      <c r="I241" s="58"/>
      <c r="J241" s="58"/>
    </row>
    <row r="242" spans="4:10">
      <c r="D242" s="58"/>
      <c r="E242" s="58"/>
      <c r="F242" s="58"/>
      <c r="G242" s="58"/>
      <c r="H242" s="58"/>
      <c r="I242" s="58"/>
      <c r="J242" s="58"/>
    </row>
    <row r="243" spans="4:10">
      <c r="D243" s="58"/>
      <c r="E243" s="58"/>
      <c r="F243" s="58"/>
      <c r="G243" s="58"/>
      <c r="H243" s="58"/>
      <c r="I243" s="58"/>
      <c r="J243" s="58"/>
    </row>
    <row r="244" spans="4:10">
      <c r="D244" s="58"/>
      <c r="E244" s="58"/>
      <c r="F244" s="58"/>
      <c r="G244" s="58"/>
      <c r="H244" s="58"/>
      <c r="I244" s="58"/>
      <c r="J244" s="58"/>
    </row>
    <row r="245" spans="4:10">
      <c r="D245" s="58"/>
      <c r="E245" s="58"/>
      <c r="F245" s="58"/>
      <c r="G245" s="58"/>
      <c r="H245" s="58"/>
      <c r="I245" s="58"/>
      <c r="J245" s="58"/>
    </row>
    <row r="246" spans="4:10">
      <c r="D246" s="58"/>
      <c r="E246" s="58"/>
      <c r="F246" s="58"/>
      <c r="G246" s="58"/>
      <c r="H246" s="58"/>
      <c r="I246" s="58"/>
      <c r="J246" s="58"/>
    </row>
    <row r="247" spans="4:10">
      <c r="D247" s="58"/>
      <c r="E247" s="58"/>
      <c r="F247" s="58"/>
      <c r="G247" s="58"/>
      <c r="H247" s="58"/>
      <c r="I247" s="58"/>
      <c r="J247" s="58"/>
    </row>
    <row r="248" spans="4:10">
      <c r="D248" s="58"/>
      <c r="E248" s="58"/>
      <c r="F248" s="58"/>
      <c r="G248" s="58"/>
      <c r="H248" s="58"/>
      <c r="I248" s="58"/>
      <c r="J248" s="58"/>
    </row>
    <row r="249" spans="4:10">
      <c r="D249" s="58"/>
      <c r="E249" s="58"/>
      <c r="F249" s="58"/>
      <c r="G249" s="58"/>
      <c r="H249" s="58"/>
      <c r="I249" s="58"/>
      <c r="J249" s="58"/>
    </row>
    <row r="250" spans="4:10">
      <c r="D250" s="58"/>
      <c r="E250" s="58"/>
      <c r="F250" s="58"/>
      <c r="G250" s="58"/>
      <c r="H250" s="58"/>
      <c r="I250" s="58"/>
      <c r="J250" s="58"/>
    </row>
    <row r="251" spans="4:10">
      <c r="D251" s="58"/>
      <c r="E251" s="58"/>
      <c r="F251" s="58"/>
      <c r="G251" s="58"/>
      <c r="H251" s="58"/>
      <c r="I251" s="58"/>
      <c r="J251" s="58"/>
    </row>
  </sheetData>
  <mergeCells count="4">
    <mergeCell ref="A10:G10"/>
    <mergeCell ref="A8:H8"/>
    <mergeCell ref="A9:H9"/>
    <mergeCell ref="B12:D12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189"/>
  <sheetViews>
    <sheetView showGridLines="0" topLeftCell="A38" zoomScale="70" workbookViewId="0">
      <selection activeCell="A5" sqref="A5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" style="1" customWidth="1"/>
    <col min="6" max="6" width="14.140625" style="1" customWidth="1"/>
    <col min="7" max="7" width="16" style="1" customWidth="1"/>
    <col min="8" max="8" width="14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 t="s">
        <v>319</v>
      </c>
      <c r="B4" s="7"/>
      <c r="C4" s="8"/>
      <c r="D4" s="7"/>
    </row>
    <row r="5" spans="1:8">
      <c r="A5" s="1" t="s">
        <v>286</v>
      </c>
    </row>
    <row r="6" spans="1:8">
      <c r="A6" s="1" t="s">
        <v>225</v>
      </c>
    </row>
    <row r="8" spans="1:8" ht="20.25" customHeight="1">
      <c r="A8" s="170" t="s">
        <v>280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303</v>
      </c>
      <c r="B9" s="171"/>
      <c r="C9" s="171"/>
      <c r="D9" s="171"/>
      <c r="E9" s="171"/>
      <c r="F9" s="171"/>
      <c r="G9" s="171"/>
      <c r="H9" s="171"/>
    </row>
    <row r="10" spans="1:8" ht="15" customHeight="1">
      <c r="A10" s="173" t="s">
        <v>231</v>
      </c>
      <c r="B10" s="173"/>
      <c r="C10" s="173"/>
      <c r="D10" s="173"/>
      <c r="E10" s="173"/>
      <c r="F10" s="173"/>
      <c r="G10" s="173"/>
    </row>
    <row r="11" spans="1:8" hidden="1"/>
    <row r="12" spans="1:8" hidden="1">
      <c r="G12" s="1" t="s">
        <v>98</v>
      </c>
    </row>
    <row r="13" spans="1:8" hidden="1"/>
    <row r="14" spans="1:8">
      <c r="A14" s="63"/>
      <c r="B14" s="63"/>
      <c r="C14" s="64"/>
      <c r="D14" s="63"/>
      <c r="E14" s="63"/>
      <c r="F14" s="70" t="s">
        <v>99</v>
      </c>
      <c r="G14" s="71"/>
      <c r="H14" s="63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291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 t="s">
        <v>235</v>
      </c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215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230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243</v>
      </c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74.2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129">
        <f>D31+D46</f>
        <v>0</v>
      </c>
      <c r="E30" s="129">
        <f>E31+E46</f>
        <v>0</v>
      </c>
      <c r="F30" s="129">
        <f>F31+F46</f>
        <v>0</v>
      </c>
      <c r="G30" s="129">
        <f>G31+G46</f>
        <v>0</v>
      </c>
      <c r="H30" s="129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120">
        <f>D32+D33+D34+D35+D36+D40+D41+D45</f>
        <v>0</v>
      </c>
      <c r="E31" s="120">
        <f>E32+E33+E34+E35+E36+E40+E41+E45</f>
        <v>0</v>
      </c>
      <c r="F31" s="120">
        <f>F32+F33+F34+F35+F36+F40+F41+F45</f>
        <v>0</v>
      </c>
      <c r="G31" s="120">
        <f>G32+G33+G34+G35+G36+G40+G41+G45</f>
        <v>0</v>
      </c>
      <c r="H31" s="120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119">
        <f t="shared" ref="D32:D35" si="0">E32+F32+G32+H32</f>
        <v>0</v>
      </c>
      <c r="E32" s="119">
        <f>пред18!E32+аппарат18!E32</f>
        <v>0</v>
      </c>
      <c r="F32" s="119">
        <f>пред18!F32+аппарат18!F32</f>
        <v>0</v>
      </c>
      <c r="G32" s="119">
        <f>пред18!G32+аппарат18!G32</f>
        <v>0</v>
      </c>
      <c r="H32" s="119">
        <f>пред18!H32+аппарат18!H32</f>
        <v>0</v>
      </c>
    </row>
    <row r="33" spans="1:8">
      <c r="A33" s="89" t="s">
        <v>149</v>
      </c>
      <c r="B33" s="90">
        <v>120</v>
      </c>
      <c r="C33" s="91" t="s">
        <v>178</v>
      </c>
      <c r="D33" s="119">
        <f t="shared" si="0"/>
        <v>0</v>
      </c>
      <c r="E33" s="119">
        <f>пред18!E33+аппарат18!E33</f>
        <v>0</v>
      </c>
      <c r="F33" s="119">
        <f>пред18!F33+аппарат18!F33</f>
        <v>0</v>
      </c>
      <c r="G33" s="119">
        <f>пред18!G33+аппарат18!G33</f>
        <v>0</v>
      </c>
      <c r="H33" s="119">
        <f>пред18!H33+аппарат18!H33</f>
        <v>0</v>
      </c>
    </row>
    <row r="34" spans="1:8">
      <c r="A34" s="89" t="s">
        <v>170</v>
      </c>
      <c r="B34" s="90">
        <v>130</v>
      </c>
      <c r="C34" s="91" t="s">
        <v>179</v>
      </c>
      <c r="D34" s="119">
        <f t="shared" si="0"/>
        <v>0</v>
      </c>
      <c r="E34" s="119">
        <f>пред18!E34+аппарат18!E34</f>
        <v>0</v>
      </c>
      <c r="F34" s="119">
        <f>пред18!F34+аппарат18!F34</f>
        <v>0</v>
      </c>
      <c r="G34" s="119">
        <f>пред18!G34+аппарат18!G34</f>
        <v>0</v>
      </c>
      <c r="H34" s="119">
        <f>пред18!H34+аппарат18!H34</f>
        <v>0</v>
      </c>
    </row>
    <row r="35" spans="1:8">
      <c r="A35" s="89" t="s">
        <v>150</v>
      </c>
      <c r="B35" s="90">
        <v>140</v>
      </c>
      <c r="C35" s="91" t="s">
        <v>180</v>
      </c>
      <c r="D35" s="119">
        <f t="shared" si="0"/>
        <v>0</v>
      </c>
      <c r="E35" s="119">
        <f>пред18!E35+аппарат18!E35</f>
        <v>0</v>
      </c>
      <c r="F35" s="119">
        <f>пред18!F35+аппарат18!F35</f>
        <v>0</v>
      </c>
      <c r="G35" s="119">
        <f>пред18!G35+аппарат18!G35</f>
        <v>0</v>
      </c>
      <c r="H35" s="119">
        <f>пред18!H35+аппарат18!H35</f>
        <v>0</v>
      </c>
    </row>
    <row r="36" spans="1:8" ht="15" customHeight="1">
      <c r="A36" s="89" t="s">
        <v>151</v>
      </c>
      <c r="B36" s="90">
        <v>150</v>
      </c>
      <c r="C36" s="91" t="s">
        <v>181</v>
      </c>
      <c r="D36" s="120">
        <f>D37+D38+D39</f>
        <v>0</v>
      </c>
      <c r="E36" s="120">
        <f>E37+E38+E39</f>
        <v>0</v>
      </c>
      <c r="F36" s="120">
        <f>F37+F38+F39</f>
        <v>0</v>
      </c>
      <c r="G36" s="120">
        <f>G37+G38+G39</f>
        <v>0</v>
      </c>
      <c r="H36" s="120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119">
        <f>E37+F37+G37+H37</f>
        <v>0</v>
      </c>
      <c r="E37" s="119">
        <f>пред18!E37+аппарат18!E37</f>
        <v>0</v>
      </c>
      <c r="F37" s="119">
        <f>пред18!F37+аппарат18!F37</f>
        <v>0</v>
      </c>
      <c r="G37" s="119">
        <f>пред18!G37+аппарат18!G37</f>
        <v>0</v>
      </c>
      <c r="H37" s="119">
        <f>пред18!H37+аппарат18!H37</f>
        <v>0</v>
      </c>
    </row>
    <row r="38" spans="1:8" ht="26.25">
      <c r="A38" s="93" t="s">
        <v>172</v>
      </c>
      <c r="B38" s="90">
        <v>152</v>
      </c>
      <c r="C38" s="91">
        <v>15200</v>
      </c>
      <c r="D38" s="97"/>
      <c r="E38" s="119">
        <f>пред18!E38+аппарат18!E38</f>
        <v>0</v>
      </c>
      <c r="F38" s="119">
        <f>пред18!F38+аппарат18!F38</f>
        <v>0</v>
      </c>
      <c r="G38" s="119">
        <f>пред18!G38+аппарат18!G38</f>
        <v>0</v>
      </c>
      <c r="H38" s="119">
        <f>пред18!H38+аппарат18!H38</f>
        <v>0</v>
      </c>
    </row>
    <row r="39" spans="1:8">
      <c r="A39" s="93" t="s">
        <v>152</v>
      </c>
      <c r="B39" s="90">
        <v>153</v>
      </c>
      <c r="C39" s="91">
        <v>15300</v>
      </c>
      <c r="D39" s="97"/>
      <c r="E39" s="119">
        <f>пред18!E39+аппарат18!E39</f>
        <v>0</v>
      </c>
      <c r="F39" s="119">
        <f>пред18!F39+аппарат18!F39</f>
        <v>0</v>
      </c>
      <c r="G39" s="119">
        <f>пред18!G39+аппарат18!G39</f>
        <v>0</v>
      </c>
      <c r="H39" s="119">
        <f>пред18!H39+аппарат18!H39</f>
        <v>0</v>
      </c>
    </row>
    <row r="40" spans="1:8" ht="15.75" customHeight="1">
      <c r="A40" s="89" t="s">
        <v>153</v>
      </c>
      <c r="B40" s="90">
        <v>160</v>
      </c>
      <c r="C40" s="91" t="s">
        <v>182</v>
      </c>
      <c r="D40" s="105"/>
      <c r="E40" s="105"/>
      <c r="F40" s="105"/>
      <c r="G40" s="105"/>
      <c r="H40" s="125">
        <f>G40</f>
        <v>0</v>
      </c>
    </row>
    <row r="41" spans="1:8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7"/>
      <c r="E42" s="119">
        <f>пред18!E42+аппарат18!E42</f>
        <v>0</v>
      </c>
      <c r="F42" s="119">
        <f>пред18!F42+аппарат18!F42</f>
        <v>0</v>
      </c>
      <c r="G42" s="119">
        <f>пред18!G42+аппарат18!G42</f>
        <v>0</v>
      </c>
      <c r="H42" s="119">
        <f>пред18!H42+аппарат18!H42</f>
        <v>0</v>
      </c>
    </row>
    <row r="43" spans="1:8">
      <c r="A43" s="93" t="s">
        <v>156</v>
      </c>
      <c r="B43" s="90">
        <v>172</v>
      </c>
      <c r="C43" s="91" t="s">
        <v>185</v>
      </c>
      <c r="D43" s="97"/>
      <c r="E43" s="119">
        <f>пред18!E43+аппарат18!E43</f>
        <v>0</v>
      </c>
      <c r="F43" s="119">
        <f>пред18!F43+аппарат18!F43</f>
        <v>0</v>
      </c>
      <c r="G43" s="119">
        <f>пред18!G43+аппарат18!G43</f>
        <v>0</v>
      </c>
      <c r="H43" s="119">
        <f>пред18!H43+аппарат18!H43</f>
        <v>0</v>
      </c>
    </row>
    <row r="44" spans="1:8" ht="16.5" customHeight="1">
      <c r="A44" s="93" t="s">
        <v>157</v>
      </c>
      <c r="B44" s="90">
        <v>173</v>
      </c>
      <c r="C44" s="91" t="s">
        <v>186</v>
      </c>
      <c r="D44" s="97"/>
      <c r="E44" s="119">
        <f>пред18!E44+аппарат18!E44</f>
        <v>0</v>
      </c>
      <c r="F44" s="119">
        <f>пред18!F44+аппарат18!F44</f>
        <v>0</v>
      </c>
      <c r="G44" s="119">
        <f>пред18!G44+аппарат18!G44</f>
        <v>0</v>
      </c>
      <c r="H44" s="119">
        <f>пред18!H44+аппарат18!H44</f>
        <v>0</v>
      </c>
    </row>
    <row r="45" spans="1:8">
      <c r="A45" s="89" t="s">
        <v>158</v>
      </c>
      <c r="B45" s="90">
        <v>180</v>
      </c>
      <c r="C45" s="91" t="s">
        <v>187</v>
      </c>
      <c r="D45" s="97"/>
      <c r="E45" s="119">
        <f>пред18!E45+аппарат18!E45</f>
        <v>0</v>
      </c>
      <c r="F45" s="119">
        <f>пред18!F45+аппарат18!F45</f>
        <v>0</v>
      </c>
      <c r="G45" s="119">
        <f>пред18!G45+аппарат18!G45</f>
        <v>0</v>
      </c>
      <c r="H45" s="119">
        <f>пред18!H45+аппарат18!H45</f>
        <v>0</v>
      </c>
    </row>
    <row r="46" spans="1:8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7"/>
      <c r="E47" s="119">
        <f>пред18!E47+аппарат18!E47</f>
        <v>0</v>
      </c>
      <c r="F47" s="119">
        <f>пред18!F47+аппарат18!F47</f>
        <v>0</v>
      </c>
      <c r="G47" s="119">
        <f>пред18!G47+аппарат18!G47</f>
        <v>0</v>
      </c>
      <c r="H47" s="119">
        <f>пред18!H47+аппарат18!H47</f>
        <v>0</v>
      </c>
    </row>
    <row r="48" spans="1:8">
      <c r="A48" s="96" t="s">
        <v>161</v>
      </c>
      <c r="B48" s="97">
        <v>420</v>
      </c>
      <c r="C48" s="91" t="s">
        <v>192</v>
      </c>
      <c r="D48" s="97"/>
      <c r="E48" s="119">
        <f>пред18!E48+аппарат18!E48</f>
        <v>0</v>
      </c>
      <c r="F48" s="119">
        <f>пред18!F48+аппарат18!F48</f>
        <v>0</v>
      </c>
      <c r="G48" s="119">
        <f>пред18!G48+аппарат18!G48</f>
        <v>0</v>
      </c>
      <c r="H48" s="119">
        <f>пред18!H48+аппарат18!H48</f>
        <v>0</v>
      </c>
    </row>
    <row r="49" spans="1:8">
      <c r="A49" s="96" t="s">
        <v>163</v>
      </c>
      <c r="B49" s="97">
        <v>440</v>
      </c>
      <c r="C49" s="91" t="s">
        <v>194</v>
      </c>
      <c r="D49" s="97"/>
      <c r="E49" s="119">
        <f>пред18!E49+аппарат18!E49</f>
        <v>0</v>
      </c>
      <c r="F49" s="119">
        <f>пред18!F49+аппарат18!F49</f>
        <v>0</v>
      </c>
      <c r="G49" s="119">
        <f>пред18!G49+аппарат18!G49</f>
        <v>0</v>
      </c>
      <c r="H49" s="119">
        <f>пред18!H49+аппарат18!H49</f>
        <v>0</v>
      </c>
    </row>
    <row r="50" spans="1:8">
      <c r="A50" s="98"/>
      <c r="B50" s="99"/>
      <c r="C50" s="100"/>
      <c r="D50" s="99"/>
      <c r="E50" s="119">
        <f>пред18!E50+аппарат18!E50</f>
        <v>0</v>
      </c>
      <c r="F50" s="119">
        <f>пред18!F50+аппарат18!F50</f>
        <v>0</v>
      </c>
      <c r="G50" s="119">
        <f>пред18!G50+аппарат18!G50</f>
        <v>0</v>
      </c>
      <c r="H50" s="119">
        <f>пред18!H50+аппарат18!H50</f>
        <v>0</v>
      </c>
    </row>
    <row r="51" spans="1:8" s="13" customFormat="1">
      <c r="A51" s="102" t="s">
        <v>212</v>
      </c>
      <c r="B51" s="103"/>
      <c r="C51" s="104" t="s">
        <v>211</v>
      </c>
      <c r="D51" s="128">
        <f>D52+D129+D151+D154</f>
        <v>1889.587</v>
      </c>
      <c r="E51" s="128">
        <f>E52+E129+E151+E154</f>
        <v>530.17100000000005</v>
      </c>
      <c r="F51" s="128">
        <f>F52+F129+F151+F154</f>
        <v>430.95319799999999</v>
      </c>
      <c r="G51" s="128">
        <f>G52+G129+G151+G154</f>
        <v>454.80660399999999</v>
      </c>
      <c r="H51" s="128">
        <f>H52+H129+H151+H154</f>
        <v>473.65619799999996</v>
      </c>
    </row>
    <row r="52" spans="1:8">
      <c r="A52" s="85" t="s">
        <v>174</v>
      </c>
      <c r="B52" s="86">
        <v>200</v>
      </c>
      <c r="C52" s="106" t="s">
        <v>175</v>
      </c>
      <c r="D52" s="120">
        <f>D53+D58+D63+D64+D106+D109+D112+D116+D121</f>
        <v>1740.3869999999999</v>
      </c>
      <c r="E52" s="120">
        <f>E53+E58+E63+E64+E106+E109+E112+E116+E121</f>
        <v>465.67099999999999</v>
      </c>
      <c r="F52" s="120">
        <f>F53+F58+F63+F64+F106+F109+F112+F116+F121</f>
        <v>415.433198</v>
      </c>
      <c r="G52" s="120">
        <f>G53+G58+G63+G64+G106+G109+G112+G116+G121</f>
        <v>435.08660399999997</v>
      </c>
      <c r="H52" s="120">
        <f>H53+H58+H63+H64+H106+H109+H112+H116+H121</f>
        <v>424.19619799999998</v>
      </c>
    </row>
    <row r="53" spans="1:8">
      <c r="A53" s="96" t="s">
        <v>4</v>
      </c>
      <c r="B53" s="97">
        <v>211</v>
      </c>
      <c r="C53" s="107">
        <v>21100</v>
      </c>
      <c r="D53" s="120">
        <f>E53+F53+G53+H53</f>
        <v>1031.4099999999999</v>
      </c>
      <c r="E53" s="120">
        <f>E54+E55+E56+E57</f>
        <v>254.12</v>
      </c>
      <c r="F53" s="120">
        <f>F54+F55+F56+F57</f>
        <v>253.35899999999998</v>
      </c>
      <c r="G53" s="120">
        <f>G54+G55+G56+G57</f>
        <v>270.61199999999997</v>
      </c>
      <c r="H53" s="120">
        <f>H54+H55+H56+H57</f>
        <v>253.31899999999999</v>
      </c>
    </row>
    <row r="54" spans="1:8">
      <c r="A54" s="93" t="s">
        <v>141</v>
      </c>
      <c r="B54" s="97"/>
      <c r="C54" s="107">
        <v>21101</v>
      </c>
      <c r="D54" s="119">
        <f>E54+F54+G54+H54</f>
        <v>381.76</v>
      </c>
      <c r="E54" s="119">
        <f>пред18!E54+аппарат18!E54</f>
        <v>95.45</v>
      </c>
      <c r="F54" s="119">
        <f>пред18!F54+аппарат18!F54</f>
        <v>95.45</v>
      </c>
      <c r="G54" s="119">
        <f>пред18!G54+аппарат18!G54</f>
        <v>95.45</v>
      </c>
      <c r="H54" s="119">
        <f>пред18!H54+аппарат18!H54</f>
        <v>95.41</v>
      </c>
    </row>
    <row r="55" spans="1:8">
      <c r="A55" s="93" t="s">
        <v>145</v>
      </c>
      <c r="B55" s="97"/>
      <c r="C55" s="107" t="s">
        <v>147</v>
      </c>
      <c r="D55" s="119">
        <f>E55+F55+G55+H55</f>
        <v>649.65</v>
      </c>
      <c r="E55" s="119">
        <f>пред18!E55+аппарат18!E55</f>
        <v>158.67000000000002</v>
      </c>
      <c r="F55" s="119">
        <f>пред18!F55+аппарат18!F55</f>
        <v>157.90899999999999</v>
      </c>
      <c r="G55" s="119">
        <f>пред18!G55+аппарат18!G55</f>
        <v>175.16199999999998</v>
      </c>
      <c r="H55" s="119">
        <f>пред18!H55+аппарат18!H55</f>
        <v>157.90899999999999</v>
      </c>
    </row>
    <row r="56" spans="1:8">
      <c r="A56" s="93" t="s">
        <v>146</v>
      </c>
      <c r="B56" s="97"/>
      <c r="C56" s="107" t="s">
        <v>143</v>
      </c>
      <c r="D56" s="119"/>
      <c r="E56" s="119">
        <f>пред18!E56+аппарат18!E56</f>
        <v>0</v>
      </c>
      <c r="F56" s="119">
        <f>пред18!F56+аппарат18!F56</f>
        <v>0</v>
      </c>
      <c r="G56" s="119">
        <f>пред18!G56+аппарат18!G56</f>
        <v>0</v>
      </c>
      <c r="H56" s="119">
        <f>пред18!H56+аппарат18!H56</f>
        <v>0</v>
      </c>
    </row>
    <row r="57" spans="1:8">
      <c r="A57" s="93" t="s">
        <v>142</v>
      </c>
      <c r="B57" s="97"/>
      <c r="C57" s="107" t="s">
        <v>144</v>
      </c>
      <c r="D57" s="119"/>
      <c r="E57" s="119">
        <f>пред18!E57+аппарат18!E57</f>
        <v>0</v>
      </c>
      <c r="F57" s="119">
        <f>пред18!F57+аппарат18!F57</f>
        <v>0</v>
      </c>
      <c r="G57" s="119">
        <f>пред18!G57+аппарат18!G57</f>
        <v>0</v>
      </c>
      <c r="H57" s="119">
        <f>пред18!H57+аппарат18!H57</f>
        <v>0</v>
      </c>
    </row>
    <row r="58" spans="1:8" s="14" customFormat="1">
      <c r="A58" s="96" t="s">
        <v>5</v>
      </c>
      <c r="B58" s="97">
        <v>212</v>
      </c>
      <c r="C58" s="107">
        <v>21200</v>
      </c>
      <c r="D58" s="135">
        <f>D59+D60+D61+D62</f>
        <v>0</v>
      </c>
      <c r="E58" s="135">
        <f>E59+E60+E61+E62</f>
        <v>0</v>
      </c>
      <c r="F58" s="135">
        <f>F59+F60+F61+F62</f>
        <v>0</v>
      </c>
      <c r="G58" s="135">
        <f>G59+G60+G61+G62</f>
        <v>0</v>
      </c>
      <c r="H58" s="135">
        <f>H59+H60+H61+H62</f>
        <v>0</v>
      </c>
    </row>
    <row r="59" spans="1:8">
      <c r="A59" s="93" t="s">
        <v>6</v>
      </c>
      <c r="B59" s="97"/>
      <c r="C59" s="107">
        <v>21201</v>
      </c>
      <c r="D59" s="119">
        <f>E59+F59+G59+H59</f>
        <v>0</v>
      </c>
      <c r="E59" s="119">
        <f>пред18!E59+аппарат18!E59</f>
        <v>0</v>
      </c>
      <c r="F59" s="119">
        <f>пред18!F59+аппарат18!F59</f>
        <v>0</v>
      </c>
      <c r="G59" s="119">
        <f>пред18!G59+аппарат18!G59</f>
        <v>0</v>
      </c>
      <c r="H59" s="119">
        <f>пред18!H59+аппарат18!H59</f>
        <v>0</v>
      </c>
    </row>
    <row r="60" spans="1:8" ht="15" customHeight="1">
      <c r="A60" s="93" t="s">
        <v>7</v>
      </c>
      <c r="B60" s="97"/>
      <c r="C60" s="107">
        <v>21202</v>
      </c>
      <c r="D60" s="119">
        <f>E60+F60+G60+H60</f>
        <v>0</v>
      </c>
      <c r="E60" s="119">
        <f>пред18!E60+аппарат18!E60</f>
        <v>0</v>
      </c>
      <c r="F60" s="119">
        <f>пред18!F60+аппарат18!F60</f>
        <v>0</v>
      </c>
      <c r="G60" s="119">
        <f>пред18!G60+аппарат18!G60</f>
        <v>0</v>
      </c>
      <c r="H60" s="119">
        <f>пред18!H60+аппарат18!H60</f>
        <v>0</v>
      </c>
    </row>
    <row r="61" spans="1:8">
      <c r="A61" s="93" t="s">
        <v>8</v>
      </c>
      <c r="B61" s="97"/>
      <c r="C61" s="107">
        <v>21203</v>
      </c>
      <c r="D61" s="119">
        <f>E61+F61+G61+H61</f>
        <v>0</v>
      </c>
      <c r="E61" s="119">
        <f>пред18!E61+аппарат18!E61</f>
        <v>0</v>
      </c>
      <c r="F61" s="119">
        <f>пред18!F61+аппарат18!F61</f>
        <v>0</v>
      </c>
      <c r="G61" s="119">
        <f>пред18!G61+аппарат18!G61</f>
        <v>0</v>
      </c>
      <c r="H61" s="119">
        <f>пред18!H61+аппарат18!H61</f>
        <v>0</v>
      </c>
    </row>
    <row r="62" spans="1:8">
      <c r="A62" s="93" t="s">
        <v>9</v>
      </c>
      <c r="B62" s="97"/>
      <c r="C62" s="107" t="s">
        <v>119</v>
      </c>
      <c r="D62" s="119">
        <f>E62+F62+G62+H62</f>
        <v>0</v>
      </c>
      <c r="E62" s="119">
        <f>пред18!E62+аппарат18!E62</f>
        <v>0</v>
      </c>
      <c r="F62" s="119">
        <f>пред18!F62+аппарат18!F62</f>
        <v>0</v>
      </c>
      <c r="G62" s="119">
        <f>пред18!G62+аппарат18!G62</f>
        <v>0</v>
      </c>
      <c r="H62" s="119">
        <f>пред18!H62+аппарат18!H62</f>
        <v>0</v>
      </c>
    </row>
    <row r="63" spans="1:8">
      <c r="A63" s="96" t="s">
        <v>10</v>
      </c>
      <c r="B63" s="97">
        <v>213</v>
      </c>
      <c r="C63" s="107">
        <v>21300</v>
      </c>
      <c r="D63" s="119">
        <f>E63+F63+G63+H63</f>
        <v>315.86400000000003</v>
      </c>
      <c r="E63" s="119">
        <f>пред18!E63+аппарат18!E63</f>
        <v>77.810999999999993</v>
      </c>
      <c r="F63" s="119">
        <f>пред18!F63+аппарат18!F63</f>
        <v>77.694198</v>
      </c>
      <c r="G63" s="119">
        <f>пред18!G63+аппарат18!G63</f>
        <v>82.784604000000002</v>
      </c>
      <c r="H63" s="119">
        <f>пред18!H63+аппарат18!H63</f>
        <v>77.574197999999996</v>
      </c>
    </row>
    <row r="64" spans="1:8">
      <c r="A64" s="94" t="s">
        <v>11</v>
      </c>
      <c r="B64" s="95">
        <v>220</v>
      </c>
      <c r="C64" s="106">
        <v>22000</v>
      </c>
      <c r="D64" s="120">
        <f>D65+D70+D75+D81+D86+D95</f>
        <v>241.23</v>
      </c>
      <c r="E64" s="120">
        <f>E65+E70+E75+E81+E86+E95</f>
        <v>94.07</v>
      </c>
      <c r="F64" s="120">
        <f>F65+F70+F75+F81+F86+F95</f>
        <v>47.72</v>
      </c>
      <c r="G64" s="120">
        <f>G65+G70+G75+G81+G86+G95</f>
        <v>45.519999999999996</v>
      </c>
      <c r="H64" s="120">
        <f>H65+H70+H75+H81+H86+H95</f>
        <v>53.919999999999995</v>
      </c>
    </row>
    <row r="65" spans="1:8">
      <c r="A65" s="96" t="s">
        <v>12</v>
      </c>
      <c r="B65" s="97">
        <v>221</v>
      </c>
      <c r="C65" s="107">
        <v>22100</v>
      </c>
      <c r="D65" s="120">
        <f>D66+D67+D68+D69</f>
        <v>10.45</v>
      </c>
      <c r="E65" s="120">
        <f>E66+E67+E68+E69</f>
        <v>2.65</v>
      </c>
      <c r="F65" s="120">
        <f>F66+F67+F68+F69</f>
        <v>2.6</v>
      </c>
      <c r="G65" s="120">
        <f>G66+G67+G68+G69</f>
        <v>2.6</v>
      </c>
      <c r="H65" s="120">
        <f>H66+H67+H68+H69</f>
        <v>2.6</v>
      </c>
    </row>
    <row r="66" spans="1:8" ht="26.25">
      <c r="A66" s="93" t="s">
        <v>13</v>
      </c>
      <c r="B66" s="97"/>
      <c r="C66" s="107">
        <v>22101</v>
      </c>
      <c r="D66" s="119">
        <f>E66+F66+G66+H66</f>
        <v>0</v>
      </c>
      <c r="E66" s="119">
        <f>пред18!E66+аппарат18!E66</f>
        <v>0</v>
      </c>
      <c r="F66" s="119">
        <f>пред18!F66+аппарат18!F66</f>
        <v>0</v>
      </c>
      <c r="G66" s="119">
        <f>пред18!G66+аппарат18!G66</f>
        <v>0</v>
      </c>
      <c r="H66" s="119">
        <f>пред18!H66+аппарат18!H66</f>
        <v>0</v>
      </c>
    </row>
    <row r="67" spans="1:8">
      <c r="A67" s="93" t="s">
        <v>14</v>
      </c>
      <c r="B67" s="97"/>
      <c r="C67" s="107">
        <v>22102</v>
      </c>
      <c r="D67" s="119">
        <f>E67+F67+G67+H67</f>
        <v>0</v>
      </c>
      <c r="E67" s="119">
        <f>пред18!E67+аппарат18!E67</f>
        <v>0</v>
      </c>
      <c r="F67" s="119">
        <f>пред18!F67+аппарат18!F67</f>
        <v>0</v>
      </c>
      <c r="G67" s="119">
        <f>пред18!G67+аппарат18!G67</f>
        <v>0</v>
      </c>
      <c r="H67" s="119">
        <f>пред18!H67+аппарат18!H67</f>
        <v>0</v>
      </c>
    </row>
    <row r="68" spans="1:8" ht="26.25">
      <c r="A68" s="93" t="s">
        <v>15</v>
      </c>
      <c r="B68" s="97"/>
      <c r="C68" s="107">
        <v>22103</v>
      </c>
      <c r="D68" s="119">
        <f>E68+F68+G68+H68</f>
        <v>10.45</v>
      </c>
      <c r="E68" s="119">
        <f>пред18!E68+аппарат18!E68</f>
        <v>2.65</v>
      </c>
      <c r="F68" s="119">
        <f>пред18!F68+аппарат18!F68</f>
        <v>2.6</v>
      </c>
      <c r="G68" s="119">
        <f>пред18!G68+аппарат18!G68</f>
        <v>2.6</v>
      </c>
      <c r="H68" s="119">
        <f>пред18!H68+аппарат18!H68</f>
        <v>2.6</v>
      </c>
    </row>
    <row r="69" spans="1:8">
      <c r="A69" s="93" t="s">
        <v>16</v>
      </c>
      <c r="B69" s="97"/>
      <c r="C69" s="107" t="s">
        <v>120</v>
      </c>
      <c r="D69" s="119">
        <f>E69+F69+G69+H69</f>
        <v>0</v>
      </c>
      <c r="E69" s="119">
        <f>пред18!E69+аппарат18!E69</f>
        <v>0</v>
      </c>
      <c r="F69" s="119">
        <f>пред18!F69+аппарат18!F69</f>
        <v>0</v>
      </c>
      <c r="G69" s="119">
        <f>пред18!G69+аппарат18!G69</f>
        <v>0</v>
      </c>
      <c r="H69" s="119">
        <f>пред18!H69+аппарат18!H69</f>
        <v>0</v>
      </c>
    </row>
    <row r="70" spans="1:8">
      <c r="A70" s="96" t="s">
        <v>17</v>
      </c>
      <c r="B70" s="97">
        <v>222</v>
      </c>
      <c r="C70" s="107">
        <v>22200</v>
      </c>
      <c r="D70" s="120">
        <f>D71+D72+D73+D74</f>
        <v>15.67</v>
      </c>
      <c r="E70" s="120">
        <f>E71+E72+E73+E74</f>
        <v>6.27</v>
      </c>
      <c r="F70" s="120">
        <f>F71+F72+F73+F74</f>
        <v>0</v>
      </c>
      <c r="G70" s="120">
        <f>G71+G72+G73+G74</f>
        <v>0</v>
      </c>
      <c r="H70" s="120">
        <f>H71+H72+H73+H74</f>
        <v>9.4</v>
      </c>
    </row>
    <row r="71" spans="1:8">
      <c r="A71" s="93" t="s">
        <v>18</v>
      </c>
      <c r="B71" s="97"/>
      <c r="C71" s="107">
        <v>22201</v>
      </c>
      <c r="D71" s="119">
        <f>E71+F71+G71+H71</f>
        <v>15.67</v>
      </c>
      <c r="E71" s="119">
        <f>пред18!E71+аппарат18!E71</f>
        <v>6.27</v>
      </c>
      <c r="F71" s="119">
        <f>пред18!F71+аппарат18!F71</f>
        <v>0</v>
      </c>
      <c r="G71" s="119">
        <f>пред18!G71+аппарат18!G71</f>
        <v>0</v>
      </c>
      <c r="H71" s="119">
        <f>пред18!H71+аппарат18!H71</f>
        <v>9.4</v>
      </c>
    </row>
    <row r="72" spans="1:8">
      <c r="A72" s="93" t="s">
        <v>19</v>
      </c>
      <c r="B72" s="97"/>
      <c r="C72" s="107">
        <v>22202</v>
      </c>
      <c r="D72" s="119">
        <f>E72+F72+G72+H72</f>
        <v>0</v>
      </c>
      <c r="E72" s="119">
        <f>пред18!E72+аппарат18!E72</f>
        <v>0</v>
      </c>
      <c r="F72" s="119">
        <f>пред18!F72+аппарат18!F72</f>
        <v>0</v>
      </c>
      <c r="G72" s="119">
        <f>пред18!G72+аппарат18!G72</f>
        <v>0</v>
      </c>
      <c r="H72" s="119">
        <f>пред18!H72+аппарат18!H72</f>
        <v>0</v>
      </c>
    </row>
    <row r="73" spans="1:8" ht="26.25">
      <c r="A73" s="93" t="s">
        <v>20</v>
      </c>
      <c r="B73" s="97"/>
      <c r="C73" s="107">
        <v>22203</v>
      </c>
      <c r="D73" s="119">
        <f>E73+F73+G73+H73</f>
        <v>0</v>
      </c>
      <c r="E73" s="119">
        <f>пред18!E73+аппарат18!E73</f>
        <v>0</v>
      </c>
      <c r="F73" s="119">
        <f>пред18!F73+аппарат18!F73</f>
        <v>0</v>
      </c>
      <c r="G73" s="119">
        <f>пред18!G73+аппарат18!G73</f>
        <v>0</v>
      </c>
      <c r="H73" s="119">
        <f>пред18!H73+аппарат18!H73</f>
        <v>0</v>
      </c>
    </row>
    <row r="74" spans="1:8">
      <c r="A74" s="93" t="s">
        <v>21</v>
      </c>
      <c r="B74" s="97"/>
      <c r="C74" s="107" t="s">
        <v>121</v>
      </c>
      <c r="D74" s="119">
        <f>E74+F74+G74+H74</f>
        <v>0</v>
      </c>
      <c r="E74" s="119">
        <f>пред18!E74+аппарат18!E74</f>
        <v>0</v>
      </c>
      <c r="F74" s="119">
        <f>пред18!F74+аппарат18!F74</f>
        <v>0</v>
      </c>
      <c r="G74" s="119">
        <f>пред18!G74+аппарат18!G74</f>
        <v>0</v>
      </c>
      <c r="H74" s="119">
        <f>пред18!H74+аппарат18!H74</f>
        <v>0</v>
      </c>
    </row>
    <row r="75" spans="1:8">
      <c r="A75" s="96" t="s">
        <v>22</v>
      </c>
      <c r="B75" s="97">
        <v>223</v>
      </c>
      <c r="C75" s="107">
        <v>22300</v>
      </c>
      <c r="D75" s="120">
        <f>D76+D77+D78+D79+D80</f>
        <v>35.629999999999995</v>
      </c>
      <c r="E75" s="120">
        <f>E76+E77+E78+E79+E80</f>
        <v>8.93</v>
      </c>
      <c r="F75" s="120">
        <f>F76+F77+F78+F79+F80</f>
        <v>8.9</v>
      </c>
      <c r="G75" s="120">
        <f>G76+G77+G78+G79+G80</f>
        <v>8.9</v>
      </c>
      <c r="H75" s="120">
        <f>H76+H77+H78+H79+H80</f>
        <v>8.9</v>
      </c>
    </row>
    <row r="76" spans="1:8">
      <c r="A76" s="93" t="s">
        <v>23</v>
      </c>
      <c r="B76" s="97"/>
      <c r="C76" s="107">
        <v>22301</v>
      </c>
      <c r="D76" s="119">
        <f>E76+F76+G76+H76</f>
        <v>0</v>
      </c>
      <c r="E76" s="119">
        <f>пред18!E76+аппарат18!E76</f>
        <v>0</v>
      </c>
      <c r="F76" s="119">
        <f>пред18!F76+аппарат18!F76</f>
        <v>0</v>
      </c>
      <c r="G76" s="119">
        <f>пред18!G76+аппарат18!G76</f>
        <v>0</v>
      </c>
      <c r="H76" s="119">
        <f>пред18!H76+аппарат18!H76</f>
        <v>0</v>
      </c>
    </row>
    <row r="77" spans="1:8">
      <c r="A77" s="93" t="s">
        <v>24</v>
      </c>
      <c r="B77" s="97"/>
      <c r="C77" s="107">
        <v>22302</v>
      </c>
      <c r="D77" s="119">
        <f>E77+F77+G77+H77</f>
        <v>0</v>
      </c>
      <c r="E77" s="119">
        <f>пред18!E77+аппарат18!E77</f>
        <v>0</v>
      </c>
      <c r="F77" s="119">
        <f>пред18!F77+аппарат18!F77</f>
        <v>0</v>
      </c>
      <c r="G77" s="119">
        <f>пред18!G77+аппарат18!G77</f>
        <v>0</v>
      </c>
      <c r="H77" s="119">
        <f>пред18!H77+аппарат18!H77</f>
        <v>0</v>
      </c>
    </row>
    <row r="78" spans="1:8">
      <c r="A78" s="93" t="s">
        <v>25</v>
      </c>
      <c r="B78" s="97"/>
      <c r="C78" s="107">
        <v>22303</v>
      </c>
      <c r="D78" s="119">
        <f>E78+F78+G78+H78</f>
        <v>0</v>
      </c>
      <c r="E78" s="119">
        <f>пред18!E78+аппарат18!E78</f>
        <v>0</v>
      </c>
      <c r="F78" s="119">
        <f>пред18!F78+аппарат18!F78</f>
        <v>0</v>
      </c>
      <c r="G78" s="119">
        <f>пред18!G78+аппарат18!G78</f>
        <v>0</v>
      </c>
      <c r="H78" s="119">
        <f>пред18!H78+аппарат18!H78</f>
        <v>0</v>
      </c>
    </row>
    <row r="79" spans="1:8">
      <c r="A79" s="93" t="s">
        <v>26</v>
      </c>
      <c r="B79" s="97"/>
      <c r="C79" s="107">
        <v>22304</v>
      </c>
      <c r="D79" s="119">
        <f>E79+F79+G79+H79</f>
        <v>35.629999999999995</v>
      </c>
      <c r="E79" s="119">
        <f>пред18!E79+аппарат18!E79</f>
        <v>8.93</v>
      </c>
      <c r="F79" s="119">
        <f>пред18!F79+аппарат18!F79</f>
        <v>8.9</v>
      </c>
      <c r="G79" s="119">
        <f>пред18!G79+аппарат18!G79</f>
        <v>8.9</v>
      </c>
      <c r="H79" s="119">
        <f>пред18!H79+аппарат18!H79</f>
        <v>8.9</v>
      </c>
    </row>
    <row r="80" spans="1:8">
      <c r="A80" s="93" t="s">
        <v>16</v>
      </c>
      <c r="B80" s="97"/>
      <c r="C80" s="107" t="s">
        <v>122</v>
      </c>
      <c r="D80" s="119">
        <f>E80+F80+G80+H80</f>
        <v>0</v>
      </c>
      <c r="E80" s="119">
        <f>пред18!E80+аппарат18!E80</f>
        <v>0</v>
      </c>
      <c r="F80" s="119">
        <f>пред18!F80+аппарат18!F80</f>
        <v>0</v>
      </c>
      <c r="G80" s="119">
        <f>пред18!G80+аппарат18!G80</f>
        <v>0</v>
      </c>
      <c r="H80" s="119">
        <f>пред18!H80+аппарат18!H80</f>
        <v>0</v>
      </c>
    </row>
    <row r="81" spans="1:8">
      <c r="A81" s="96" t="s">
        <v>27</v>
      </c>
      <c r="B81" s="97">
        <v>224</v>
      </c>
      <c r="C81" s="107">
        <v>22400</v>
      </c>
      <c r="D81" s="120">
        <f>D82+D83+D84+D85</f>
        <v>0</v>
      </c>
      <c r="E81" s="120">
        <f>E82+E83+E84+E85</f>
        <v>0</v>
      </c>
      <c r="F81" s="120">
        <f>F82+F83+F84+F85</f>
        <v>0</v>
      </c>
      <c r="G81" s="120">
        <f>G82+G83+G84+G85</f>
        <v>0</v>
      </c>
      <c r="H81" s="120">
        <f>H82+H83+H84+H85</f>
        <v>0</v>
      </c>
    </row>
    <row r="82" spans="1:8">
      <c r="A82" s="93" t="s">
        <v>28</v>
      </c>
      <c r="B82" s="97"/>
      <c r="C82" s="107">
        <v>22401</v>
      </c>
      <c r="D82" s="119"/>
      <c r="E82" s="119">
        <f>пред18!E82+аппарат18!E82</f>
        <v>0</v>
      </c>
      <c r="F82" s="119">
        <f>пред18!F82+аппарат18!F82</f>
        <v>0</v>
      </c>
      <c r="G82" s="119">
        <f>пред18!G82+аппарат18!G82</f>
        <v>0</v>
      </c>
      <c r="H82" s="119">
        <f>пред18!H82+аппарат18!H82</f>
        <v>0</v>
      </c>
    </row>
    <row r="83" spans="1:8">
      <c r="A83" s="93" t="s">
        <v>29</v>
      </c>
      <c r="B83" s="97"/>
      <c r="C83" s="107">
        <v>22402</v>
      </c>
      <c r="D83" s="119"/>
      <c r="E83" s="119">
        <f>пред18!E83+аппарат18!E83</f>
        <v>0</v>
      </c>
      <c r="F83" s="119">
        <f>пред18!F83+аппарат18!F83</f>
        <v>0</v>
      </c>
      <c r="G83" s="119">
        <f>пред18!G83+аппарат18!G83</f>
        <v>0</v>
      </c>
      <c r="H83" s="119">
        <f>пред18!H83+аппарат18!H83</f>
        <v>0</v>
      </c>
    </row>
    <row r="84" spans="1:8">
      <c r="A84" s="93" t="s">
        <v>30</v>
      </c>
      <c r="B84" s="97"/>
      <c r="C84" s="107">
        <v>22403</v>
      </c>
      <c r="D84" s="119"/>
      <c r="E84" s="119">
        <f>пред18!E84+аппарат18!E84</f>
        <v>0</v>
      </c>
      <c r="F84" s="119">
        <f>пред18!F84+аппарат18!F84</f>
        <v>0</v>
      </c>
      <c r="G84" s="119">
        <f>пред18!G84+аппарат18!G84</f>
        <v>0</v>
      </c>
      <c r="H84" s="119">
        <f>пред18!H84+аппарат18!H84</f>
        <v>0</v>
      </c>
    </row>
    <row r="85" spans="1:8">
      <c r="A85" s="93" t="s">
        <v>16</v>
      </c>
      <c r="B85" s="97"/>
      <c r="C85" s="107" t="s">
        <v>123</v>
      </c>
      <c r="D85" s="119"/>
      <c r="E85" s="119">
        <f>пред18!E85+аппарат18!E85</f>
        <v>0</v>
      </c>
      <c r="F85" s="119">
        <f>пред18!F85+аппарат18!F85</f>
        <v>0</v>
      </c>
      <c r="G85" s="119">
        <f>пред18!G85+аппарат18!G85</f>
        <v>0</v>
      </c>
      <c r="H85" s="119">
        <f>пред18!H85+аппарат18!H85</f>
        <v>0</v>
      </c>
    </row>
    <row r="86" spans="1:8">
      <c r="A86" s="96" t="s">
        <v>31</v>
      </c>
      <c r="B86" s="97">
        <v>225</v>
      </c>
      <c r="C86" s="107">
        <v>22500</v>
      </c>
      <c r="D86" s="120">
        <f>D87+D88+D89+D90+D91+D92+D93+D94</f>
        <v>134.07999999999998</v>
      </c>
      <c r="E86" s="120">
        <f>E87+E88+E89+E90+E91+E92+E93+E94</f>
        <v>34.019999999999996</v>
      </c>
      <c r="F86" s="120">
        <f>F87+F88+F89+F90+F91+F92+F93+F94</f>
        <v>33.019999999999996</v>
      </c>
      <c r="G86" s="120">
        <f>G87+G88+G89+G90+G91+G92+G93+G94</f>
        <v>34.019999999999996</v>
      </c>
      <c r="H86" s="120">
        <f>H87+H88+H89+H90+H91+H92+H93+H94</f>
        <v>33.019999999999996</v>
      </c>
    </row>
    <row r="87" spans="1:8" ht="26.25">
      <c r="A87" s="93" t="s">
        <v>32</v>
      </c>
      <c r="B87" s="97"/>
      <c r="C87" s="107">
        <v>22501</v>
      </c>
      <c r="D87" s="119">
        <f>E87+F87+G87+H87</f>
        <v>0</v>
      </c>
      <c r="E87" s="119">
        <f>пред18!E87+аппарат18!E87</f>
        <v>0</v>
      </c>
      <c r="F87" s="119">
        <f>пред18!F87+аппарат18!F87</f>
        <v>0</v>
      </c>
      <c r="G87" s="119">
        <f>пред18!G87+аппарат18!G87</f>
        <v>0</v>
      </c>
      <c r="H87" s="119">
        <f>пред18!H87+аппарат18!H87</f>
        <v>0</v>
      </c>
    </row>
    <row r="88" spans="1:8">
      <c r="A88" s="93" t="s">
        <v>33</v>
      </c>
      <c r="B88" s="97"/>
      <c r="C88" s="107">
        <v>22502</v>
      </c>
      <c r="D88" s="119">
        <f t="shared" ref="D88:D94" si="1">E88+F88+G88+H88</f>
        <v>0</v>
      </c>
      <c r="E88" s="119">
        <f>пред18!E88+аппарат18!E88</f>
        <v>0</v>
      </c>
      <c r="F88" s="119">
        <f>пред18!F88+аппарат18!F88</f>
        <v>0</v>
      </c>
      <c r="G88" s="119">
        <f>пред18!G88+аппарат18!G88</f>
        <v>0</v>
      </c>
      <c r="H88" s="119">
        <f>пред18!H88+аппарат18!H88</f>
        <v>0</v>
      </c>
    </row>
    <row r="89" spans="1:8">
      <c r="A89" s="93" t="s">
        <v>34</v>
      </c>
      <c r="B89" s="97"/>
      <c r="C89" s="107">
        <v>22503</v>
      </c>
      <c r="D89" s="119">
        <f t="shared" si="1"/>
        <v>0</v>
      </c>
      <c r="E89" s="119">
        <f>пред18!E89+аппарат18!E89</f>
        <v>0</v>
      </c>
      <c r="F89" s="119">
        <f>пред18!F89+аппарат18!F89</f>
        <v>0</v>
      </c>
      <c r="G89" s="119">
        <f>пред18!G89+аппарат18!G89</f>
        <v>0</v>
      </c>
      <c r="H89" s="119">
        <f>пред18!H89+аппарат18!H89</f>
        <v>0</v>
      </c>
    </row>
    <row r="90" spans="1:8" ht="26.25">
      <c r="A90" s="93" t="s">
        <v>35</v>
      </c>
      <c r="B90" s="97"/>
      <c r="C90" s="107">
        <v>22504</v>
      </c>
      <c r="D90" s="119">
        <f t="shared" si="1"/>
        <v>0</v>
      </c>
      <c r="E90" s="119">
        <f>пред18!E90+аппарат18!E90</f>
        <v>0</v>
      </c>
      <c r="F90" s="119">
        <f>пред18!F90+аппарат18!F90</f>
        <v>0</v>
      </c>
      <c r="G90" s="119">
        <f>пред18!G90+аппарат18!G90</f>
        <v>0</v>
      </c>
      <c r="H90" s="119">
        <f>пред18!H90+аппарат18!H90</f>
        <v>0</v>
      </c>
    </row>
    <row r="91" spans="1:8" ht="39">
      <c r="A91" s="93" t="s">
        <v>36</v>
      </c>
      <c r="B91" s="97"/>
      <c r="C91" s="107">
        <v>22505</v>
      </c>
      <c r="D91" s="119">
        <f t="shared" si="1"/>
        <v>0</v>
      </c>
      <c r="E91" s="119">
        <f>пред18!E91+аппарат18!E91</f>
        <v>0</v>
      </c>
      <c r="F91" s="119">
        <f>пред18!F91+аппарат18!F91</f>
        <v>0</v>
      </c>
      <c r="G91" s="119">
        <f>пред18!G91+аппарат18!G91</f>
        <v>0</v>
      </c>
      <c r="H91" s="119">
        <f>пред18!H91+аппарат18!H91</f>
        <v>0</v>
      </c>
    </row>
    <row r="92" spans="1:8" ht="26.25">
      <c r="A92" s="93" t="s">
        <v>37</v>
      </c>
      <c r="B92" s="97"/>
      <c r="C92" s="107">
        <v>22506</v>
      </c>
      <c r="D92" s="119">
        <f t="shared" si="1"/>
        <v>8</v>
      </c>
      <c r="E92" s="119">
        <f>пред18!E92+аппарат18!E92</f>
        <v>2</v>
      </c>
      <c r="F92" s="119">
        <f>пред18!F92+аппарат18!F92</f>
        <v>2</v>
      </c>
      <c r="G92" s="119">
        <f>пред18!G92+аппарат18!G92</f>
        <v>2</v>
      </c>
      <c r="H92" s="119">
        <f>пред18!H92+аппарат18!H92</f>
        <v>2</v>
      </c>
    </row>
    <row r="93" spans="1:8" ht="39">
      <c r="A93" s="93" t="s">
        <v>38</v>
      </c>
      <c r="B93" s="97"/>
      <c r="C93" s="107">
        <v>22507</v>
      </c>
      <c r="D93" s="119">
        <f t="shared" si="1"/>
        <v>124.08</v>
      </c>
      <c r="E93" s="119">
        <f>пред18!E93+аппарат18!E93</f>
        <v>31.02</v>
      </c>
      <c r="F93" s="119">
        <f>пред18!F93+аппарат18!F93</f>
        <v>31.02</v>
      </c>
      <c r="G93" s="119">
        <f>пред18!G93+аппарат18!G93</f>
        <v>31.02</v>
      </c>
      <c r="H93" s="119">
        <f>пред18!H93+аппарат18!H93</f>
        <v>31.02</v>
      </c>
    </row>
    <row r="94" spans="1:8">
      <c r="A94" s="93" t="s">
        <v>16</v>
      </c>
      <c r="B94" s="97"/>
      <c r="C94" s="107" t="s">
        <v>124</v>
      </c>
      <c r="D94" s="119">
        <f t="shared" si="1"/>
        <v>2</v>
      </c>
      <c r="E94" s="119">
        <f>пред18!E94+аппарат18!E94</f>
        <v>1</v>
      </c>
      <c r="F94" s="119">
        <f>пред18!F94+аппарат18!F94</f>
        <v>0</v>
      </c>
      <c r="G94" s="119">
        <f>пред18!G94+аппарат18!G94</f>
        <v>1</v>
      </c>
      <c r="H94" s="119">
        <f>пред18!H94+аппарат18!H94</f>
        <v>0</v>
      </c>
    </row>
    <row r="95" spans="1:8">
      <c r="A95" s="96" t="s">
        <v>39</v>
      </c>
      <c r="B95" s="97">
        <v>226</v>
      </c>
      <c r="C95" s="107">
        <v>22600</v>
      </c>
      <c r="D95" s="120">
        <f>D96+D97+D98+D99+D100+D101+D102+D103+D104+D105</f>
        <v>45.4</v>
      </c>
      <c r="E95" s="120">
        <f>E96+E97+E98+E99+E100+E101+E102+E103+E104+E105</f>
        <v>42.2</v>
      </c>
      <c r="F95" s="120">
        <f>F96+F97+F98+F99+F100+F101+F102+F103+F104+F105</f>
        <v>3.2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19">
        <f t="shared" ref="D96:D105" si="2">E96+F96+G96+H96</f>
        <v>0</v>
      </c>
      <c r="E96" s="119">
        <f>пред18!E96+аппарат18!E96</f>
        <v>0</v>
      </c>
      <c r="F96" s="119">
        <f>пред18!F96+аппарат18!F96</f>
        <v>0</v>
      </c>
      <c r="G96" s="119">
        <f>пред18!G96+аппарат18!G96</f>
        <v>0</v>
      </c>
      <c r="H96" s="119">
        <f>пред18!H96+аппарат18!H96</f>
        <v>0</v>
      </c>
    </row>
    <row r="97" spans="1:8">
      <c r="A97" s="93" t="s">
        <v>41</v>
      </c>
      <c r="B97" s="97"/>
      <c r="C97" s="107">
        <v>22602</v>
      </c>
      <c r="D97" s="119">
        <f t="shared" si="2"/>
        <v>0</v>
      </c>
      <c r="E97" s="119">
        <f>пред18!E97+аппарат18!E97</f>
        <v>0</v>
      </c>
      <c r="F97" s="119">
        <f>пред18!F97+аппарат18!F97</f>
        <v>0</v>
      </c>
      <c r="G97" s="119">
        <f>пред18!G97+аппарат18!G97</f>
        <v>0</v>
      </c>
      <c r="H97" s="119">
        <f>пред18!H97+аппарат18!H97</f>
        <v>0</v>
      </c>
    </row>
    <row r="98" spans="1:8" ht="26.25">
      <c r="A98" s="93" t="s">
        <v>42</v>
      </c>
      <c r="B98" s="97"/>
      <c r="C98" s="107">
        <v>22603</v>
      </c>
      <c r="D98" s="119">
        <f t="shared" si="2"/>
        <v>0</v>
      </c>
      <c r="E98" s="119">
        <f>пред18!E98+аппарат18!E98</f>
        <v>0</v>
      </c>
      <c r="F98" s="119">
        <f>пред18!F98+аппарат18!F98</f>
        <v>0</v>
      </c>
      <c r="G98" s="119">
        <f>пред18!G98+аппарат18!G98</f>
        <v>0</v>
      </c>
      <c r="H98" s="119">
        <f>пред18!H98+аппарат18!H98</f>
        <v>0</v>
      </c>
    </row>
    <row r="99" spans="1:8">
      <c r="A99" s="93" t="s">
        <v>43</v>
      </c>
      <c r="B99" s="97"/>
      <c r="C99" s="107">
        <v>22604</v>
      </c>
      <c r="D99" s="119">
        <f t="shared" si="2"/>
        <v>3</v>
      </c>
      <c r="E99" s="119">
        <f>пред18!E99+аппарат18!E99</f>
        <v>3</v>
      </c>
      <c r="F99" s="119">
        <f>пред18!F99+аппарат18!F99</f>
        <v>0</v>
      </c>
      <c r="G99" s="119">
        <f>пред18!G99+аппарат18!G99</f>
        <v>0</v>
      </c>
      <c r="H99" s="119">
        <f>пред18!H99+аппарат18!H99</f>
        <v>0</v>
      </c>
    </row>
    <row r="100" spans="1:8">
      <c r="A100" s="93" t="s">
        <v>44</v>
      </c>
      <c r="B100" s="97"/>
      <c r="C100" s="107">
        <v>22605</v>
      </c>
      <c r="D100" s="119">
        <f t="shared" si="2"/>
        <v>32</v>
      </c>
      <c r="E100" s="119">
        <f>пред18!E100+аппарат18!E100</f>
        <v>30</v>
      </c>
      <c r="F100" s="119">
        <f>пред18!F100+аппарат18!F100</f>
        <v>2</v>
      </c>
      <c r="G100" s="119">
        <f>пред18!G100+аппарат18!G100</f>
        <v>0</v>
      </c>
      <c r="H100" s="119">
        <f>пред18!H100+аппарат18!H100</f>
        <v>0</v>
      </c>
    </row>
    <row r="101" spans="1:8" ht="26.25">
      <c r="A101" s="93" t="s">
        <v>45</v>
      </c>
      <c r="B101" s="97"/>
      <c r="C101" s="107">
        <v>22606</v>
      </c>
      <c r="D101" s="119">
        <f t="shared" si="2"/>
        <v>0</v>
      </c>
      <c r="E101" s="119">
        <f>пред18!E101+аппарат18!E101</f>
        <v>0</v>
      </c>
      <c r="F101" s="119">
        <f>пред18!F101+аппарат18!F101</f>
        <v>0</v>
      </c>
      <c r="G101" s="119">
        <f>пред18!G101+аппарат18!G101</f>
        <v>0</v>
      </c>
      <c r="H101" s="119">
        <f>пред18!H101+аппарат18!H101</f>
        <v>0</v>
      </c>
    </row>
    <row r="102" spans="1:8" ht="15" customHeight="1">
      <c r="A102" s="93" t="s">
        <v>46</v>
      </c>
      <c r="B102" s="97"/>
      <c r="C102" s="107">
        <v>22607</v>
      </c>
      <c r="D102" s="119">
        <f t="shared" si="2"/>
        <v>5.4</v>
      </c>
      <c r="E102" s="119">
        <f>пред18!E102+аппарат18!E102</f>
        <v>4.2</v>
      </c>
      <c r="F102" s="119">
        <f>пред18!F102+аппарат18!F102</f>
        <v>1.2</v>
      </c>
      <c r="G102" s="119">
        <f>пред18!G102+аппарат18!G102</f>
        <v>0</v>
      </c>
      <c r="H102" s="119">
        <f>пред18!H102+аппарат18!H102</f>
        <v>0</v>
      </c>
    </row>
    <row r="103" spans="1:8">
      <c r="A103" s="29" t="s">
        <v>266</v>
      </c>
      <c r="B103" s="97"/>
      <c r="C103" s="107">
        <v>22608</v>
      </c>
      <c r="D103" s="119">
        <f t="shared" si="2"/>
        <v>3</v>
      </c>
      <c r="E103" s="119">
        <f>пред18!E103+аппарат18!E103</f>
        <v>3</v>
      </c>
      <c r="F103" s="119">
        <f>пред18!F103+аппарат18!F103</f>
        <v>0</v>
      </c>
      <c r="G103" s="119">
        <f>пред18!G103+аппарат18!G103</f>
        <v>0</v>
      </c>
      <c r="H103" s="119">
        <f>пред18!H103+аппарат18!H103</f>
        <v>0</v>
      </c>
    </row>
    <row r="104" spans="1:8">
      <c r="A104" s="93" t="s">
        <v>135</v>
      </c>
      <c r="B104" s="97"/>
      <c r="C104" s="107" t="s">
        <v>136</v>
      </c>
      <c r="D104" s="119">
        <f t="shared" si="2"/>
        <v>2</v>
      </c>
      <c r="E104" s="119">
        <f>пред18!E104+аппарат18!E104</f>
        <v>2</v>
      </c>
      <c r="F104" s="119">
        <f>пред18!F104+аппарат18!F104</f>
        <v>0</v>
      </c>
      <c r="G104" s="119">
        <f>пред18!G104+аппарат18!G104</f>
        <v>0</v>
      </c>
      <c r="H104" s="119">
        <f>пред18!H104+аппарат18!H104</f>
        <v>0</v>
      </c>
    </row>
    <row r="105" spans="1:8">
      <c r="A105" s="93" t="s">
        <v>48</v>
      </c>
      <c r="B105" s="97"/>
      <c r="C105" s="107" t="s">
        <v>125</v>
      </c>
      <c r="D105" s="119">
        <f t="shared" si="2"/>
        <v>0</v>
      </c>
      <c r="E105" s="119">
        <f>пред18!E105+аппарат18!E105</f>
        <v>0</v>
      </c>
      <c r="F105" s="119">
        <f>пред18!F105+аппарат18!F105</f>
        <v>0</v>
      </c>
      <c r="G105" s="119">
        <f>пред18!G105+аппарат18!G105</f>
        <v>0</v>
      </c>
      <c r="H105" s="119">
        <f>пред18!H105+аппарат18!H105</f>
        <v>0</v>
      </c>
    </row>
    <row r="106" spans="1:8">
      <c r="A106" s="94" t="s">
        <v>74</v>
      </c>
      <c r="B106" s="95">
        <v>230</v>
      </c>
      <c r="C106" s="106">
        <v>23000</v>
      </c>
      <c r="D106" s="120">
        <f>D107+D108</f>
        <v>0</v>
      </c>
      <c r="E106" s="120">
        <f>E107+E108</f>
        <v>0</v>
      </c>
      <c r="F106" s="120">
        <f>F107+F108</f>
        <v>0</v>
      </c>
      <c r="G106" s="120">
        <f>G107+G108</f>
        <v>0</v>
      </c>
      <c r="H106" s="120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119"/>
      <c r="E107" s="119">
        <f>пред18!E107+аппарат18!E107</f>
        <v>0</v>
      </c>
      <c r="F107" s="119">
        <f>пред18!F107+аппарат18!F107</f>
        <v>0</v>
      </c>
      <c r="G107" s="119">
        <f>пред18!G107+аппарат18!G107</f>
        <v>0</v>
      </c>
      <c r="H107" s="119">
        <f>пред18!H107+аппарат18!H107</f>
        <v>0</v>
      </c>
    </row>
    <row r="108" spans="1:8">
      <c r="A108" s="96" t="s">
        <v>76</v>
      </c>
      <c r="B108" s="97">
        <v>232</v>
      </c>
      <c r="C108" s="107">
        <v>23200</v>
      </c>
      <c r="D108" s="119"/>
      <c r="E108" s="119">
        <f>пред18!E108+аппарат18!E108</f>
        <v>0</v>
      </c>
      <c r="F108" s="119">
        <f>пред18!F108+аппарат18!F108</f>
        <v>0</v>
      </c>
      <c r="G108" s="119">
        <f>пред18!G108+аппарат18!G108</f>
        <v>0</v>
      </c>
      <c r="H108" s="119">
        <f>пред18!H108+аппарат18!H108</f>
        <v>0</v>
      </c>
    </row>
    <row r="109" spans="1:8" ht="15.75" customHeight="1">
      <c r="A109" s="94" t="s">
        <v>77</v>
      </c>
      <c r="B109" s="95">
        <v>240</v>
      </c>
      <c r="C109" s="106">
        <v>24000</v>
      </c>
      <c r="D109" s="120">
        <f>D110+D111</f>
        <v>0</v>
      </c>
      <c r="E109" s="120">
        <f>E110+E111</f>
        <v>0</v>
      </c>
      <c r="F109" s="120">
        <f>F110+F111</f>
        <v>0</v>
      </c>
      <c r="G109" s="120">
        <f>G110+G111</f>
        <v>0</v>
      </c>
      <c r="H109" s="120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119"/>
      <c r="E110" s="119">
        <f>пред18!E110+аппарат18!E110</f>
        <v>0</v>
      </c>
      <c r="F110" s="119">
        <f>пред18!F110+аппарат18!F110</f>
        <v>0</v>
      </c>
      <c r="G110" s="119">
        <f>пред18!G110+аппарат18!G110</f>
        <v>0</v>
      </c>
      <c r="H110" s="119">
        <f>пред18!H110+аппарат18!H110</f>
        <v>0</v>
      </c>
    </row>
    <row r="111" spans="1:8" ht="26.25">
      <c r="A111" s="96" t="s">
        <v>79</v>
      </c>
      <c r="B111" s="97">
        <v>242</v>
      </c>
      <c r="C111" s="107">
        <v>24200</v>
      </c>
      <c r="D111" s="119"/>
      <c r="E111" s="119">
        <f>пред18!E111+аппарат18!E111</f>
        <v>0</v>
      </c>
      <c r="F111" s="119">
        <f>пред18!F111+аппарат18!F111</f>
        <v>0</v>
      </c>
      <c r="G111" s="119">
        <f>пред18!G111+аппарат18!G111</f>
        <v>0</v>
      </c>
      <c r="H111" s="119">
        <f>пред18!H111+аппарат18!H111</f>
        <v>0</v>
      </c>
    </row>
    <row r="112" spans="1:8" ht="14.25" customHeight="1">
      <c r="A112" s="94" t="s">
        <v>80</v>
      </c>
      <c r="B112" s="95">
        <v>250</v>
      </c>
      <c r="C112" s="106" t="s">
        <v>102</v>
      </c>
      <c r="D112" s="120">
        <f>D113+D114+D115</f>
        <v>0</v>
      </c>
      <c r="E112" s="120">
        <f>E113+E114+E115</f>
        <v>0</v>
      </c>
      <c r="F112" s="120">
        <f>F113+F114+F115</f>
        <v>0</v>
      </c>
      <c r="G112" s="120">
        <f>G113+G114+G115</f>
        <v>0</v>
      </c>
      <c r="H112" s="120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119"/>
      <c r="E113" s="119">
        <f>пред18!E113+аппарат18!E113</f>
        <v>0</v>
      </c>
      <c r="F113" s="119">
        <f>пред18!F113+аппарат18!F113</f>
        <v>0</v>
      </c>
      <c r="G113" s="119">
        <f>пред18!G113+аппарат18!G113</f>
        <v>0</v>
      </c>
      <c r="H113" s="119">
        <f>пред18!H113+аппарат18!H113</f>
        <v>0</v>
      </c>
    </row>
    <row r="114" spans="1:8" ht="26.25">
      <c r="A114" s="96" t="s">
        <v>82</v>
      </c>
      <c r="B114" s="97">
        <v>252</v>
      </c>
      <c r="C114" s="107" t="s">
        <v>104</v>
      </c>
      <c r="D114" s="119"/>
      <c r="E114" s="119">
        <f>пред18!E114+аппарат18!E114</f>
        <v>0</v>
      </c>
      <c r="F114" s="119">
        <f>пред18!F114+аппарат18!F114</f>
        <v>0</v>
      </c>
      <c r="G114" s="119">
        <f>пред18!G114+аппарат18!G114</f>
        <v>0</v>
      </c>
      <c r="H114" s="119">
        <f>пред18!H114+аппарат18!H114</f>
        <v>0</v>
      </c>
    </row>
    <row r="115" spans="1:8">
      <c r="A115" s="96" t="s">
        <v>83</v>
      </c>
      <c r="B115" s="97">
        <v>253</v>
      </c>
      <c r="C115" s="107" t="s">
        <v>105</v>
      </c>
      <c r="D115" s="119"/>
      <c r="E115" s="119">
        <f>пред18!E115+аппарат18!E115</f>
        <v>0</v>
      </c>
      <c r="F115" s="119">
        <f>пред18!F115+аппарат18!F115</f>
        <v>0</v>
      </c>
      <c r="G115" s="119">
        <f>пред18!G115+аппарат18!G115</f>
        <v>0</v>
      </c>
      <c r="H115" s="119">
        <f>пред18!H115+аппарат18!H115</f>
        <v>0</v>
      </c>
    </row>
    <row r="116" spans="1:8">
      <c r="A116" s="94" t="s">
        <v>49</v>
      </c>
      <c r="B116" s="95">
        <v>260</v>
      </c>
      <c r="C116" s="106">
        <v>26000</v>
      </c>
      <c r="D116" s="120">
        <f>D117+D118+D120</f>
        <v>120</v>
      </c>
      <c r="E116" s="120">
        <f>E117+E118+E120</f>
        <v>30</v>
      </c>
      <c r="F116" s="120">
        <f>F117+F118+F120</f>
        <v>30</v>
      </c>
      <c r="G116" s="120">
        <f>G117+G118+G120</f>
        <v>30</v>
      </c>
      <c r="H116" s="120">
        <f>H117+H118+H120</f>
        <v>30</v>
      </c>
    </row>
    <row r="117" spans="1:8" ht="26.25">
      <c r="A117" s="96" t="s">
        <v>84</v>
      </c>
      <c r="B117" s="97">
        <v>261</v>
      </c>
      <c r="C117" s="107">
        <v>26100</v>
      </c>
      <c r="D117" s="119"/>
      <c r="E117" s="119">
        <f>пред18!E117+аппарат18!E117</f>
        <v>0</v>
      </c>
      <c r="F117" s="119">
        <f>пред18!F117+аппарат18!F117</f>
        <v>0</v>
      </c>
      <c r="G117" s="119">
        <f>пред18!G117+аппарат18!G117</f>
        <v>0</v>
      </c>
      <c r="H117" s="119">
        <f>пред18!H117+аппарат18!H117</f>
        <v>0</v>
      </c>
    </row>
    <row r="118" spans="1:8">
      <c r="A118" s="96" t="s">
        <v>50</v>
      </c>
      <c r="B118" s="97">
        <v>262</v>
      </c>
      <c r="C118" s="107">
        <v>26200</v>
      </c>
      <c r="D118" s="119">
        <f>E118+F118+G118+H118</f>
        <v>120</v>
      </c>
      <c r="E118" s="119">
        <f>пред18!E118+аппарат18!E118+глава18!E118</f>
        <v>30</v>
      </c>
      <c r="F118" s="119">
        <f>пред18!F118+аппарат18!F118+глава18!F118</f>
        <v>30</v>
      </c>
      <c r="G118" s="119">
        <f>пред18!G118+аппарат18!G118+глава18!G118</f>
        <v>30</v>
      </c>
      <c r="H118" s="119">
        <f>пред18!H118+аппарат18!H118+глава18!H118</f>
        <v>30</v>
      </c>
    </row>
    <row r="119" spans="1:8">
      <c r="A119" s="93" t="s">
        <v>51</v>
      </c>
      <c r="B119" s="97"/>
      <c r="C119" s="107">
        <v>26201</v>
      </c>
      <c r="D119" s="119"/>
      <c r="E119" s="119">
        <f>пред18!E119+аппарат18!E119</f>
        <v>0</v>
      </c>
      <c r="F119" s="119">
        <f>пред18!F119+аппарат18!F119</f>
        <v>0</v>
      </c>
      <c r="G119" s="119">
        <f>пред18!G119+аппарат18!G119</f>
        <v>0</v>
      </c>
      <c r="H119" s="119">
        <f>пред18!H119+аппарат18!H119</f>
        <v>0</v>
      </c>
    </row>
    <row r="120" spans="1:8" ht="26.25">
      <c r="A120" s="96" t="s">
        <v>85</v>
      </c>
      <c r="B120" s="97">
        <v>263</v>
      </c>
      <c r="C120" s="107" t="s">
        <v>101</v>
      </c>
      <c r="D120" s="119"/>
      <c r="E120" s="119">
        <f>пред18!E120+аппарат18!E120</f>
        <v>0</v>
      </c>
      <c r="F120" s="119">
        <f>пред18!F120+аппарат18!F120</f>
        <v>0</v>
      </c>
      <c r="G120" s="119">
        <f>пред18!G120+аппарат18!G120</f>
        <v>0</v>
      </c>
      <c r="H120" s="119">
        <f>пред18!H120+аппарат18!H120</f>
        <v>0</v>
      </c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31.882999999999996</v>
      </c>
      <c r="E121" s="120">
        <f>E122+E123+E124+E125+E126+E127+E128</f>
        <v>9.67</v>
      </c>
      <c r="F121" s="120">
        <f>F122+F123+F124+F125+F126+F127+F128</f>
        <v>6.66</v>
      </c>
      <c r="G121" s="120">
        <f>G122+G123+G124+G125+G126+G127+G128</f>
        <v>6.17</v>
      </c>
      <c r="H121" s="120">
        <f>H122+H123+H124+H125+H126+H127+H128</f>
        <v>9.3829999999999991</v>
      </c>
    </row>
    <row r="122" spans="1:8">
      <c r="A122" s="93" t="s">
        <v>53</v>
      </c>
      <c r="B122" s="97"/>
      <c r="C122" s="107">
        <v>29001</v>
      </c>
      <c r="D122" s="119">
        <f>E122+F122+G122+H122</f>
        <v>2.42</v>
      </c>
      <c r="E122" s="119">
        <f>пред18!E122+аппарат18!E122</f>
        <v>0.62</v>
      </c>
      <c r="F122" s="119">
        <f>пред18!F122+аппарат18!F122</f>
        <v>0.6</v>
      </c>
      <c r="G122" s="119">
        <f>пред18!G122+аппарат18!G122</f>
        <v>0.6</v>
      </c>
      <c r="H122" s="119">
        <f>пред18!H122+аппарат18!H122</f>
        <v>0.6</v>
      </c>
    </row>
    <row r="123" spans="1:8">
      <c r="A123" s="93" t="s">
        <v>54</v>
      </c>
      <c r="B123" s="97"/>
      <c r="C123" s="107">
        <v>29002</v>
      </c>
      <c r="D123" s="119">
        <f t="shared" ref="D123:D128" si="3">E123+F123+G123+H123</f>
        <v>0</v>
      </c>
      <c r="E123" s="119">
        <f>пред18!E123+аппарат18!E123</f>
        <v>0</v>
      </c>
      <c r="F123" s="119">
        <f>пред18!F123+аппарат18!F123</f>
        <v>0</v>
      </c>
      <c r="G123" s="119">
        <f>пред18!G123+аппарат18!G123</f>
        <v>0</v>
      </c>
      <c r="H123" s="119">
        <f>пред18!H123+аппарат18!H123</f>
        <v>0</v>
      </c>
    </row>
    <row r="124" spans="1:8">
      <c r="A124" s="93" t="s">
        <v>55</v>
      </c>
      <c r="B124" s="97"/>
      <c r="C124" s="107">
        <v>29003</v>
      </c>
      <c r="D124" s="119">
        <f t="shared" si="3"/>
        <v>1.3</v>
      </c>
      <c r="E124" s="119">
        <f>пред18!E124+аппарат18!E124</f>
        <v>0.8</v>
      </c>
      <c r="F124" s="119">
        <f>пред18!F124+аппарат18!F124</f>
        <v>0.5</v>
      </c>
      <c r="G124" s="119">
        <f>пред18!G124+аппарат18!G124</f>
        <v>0</v>
      </c>
      <c r="H124" s="119">
        <f>пред18!H124+аппарат18!H124</f>
        <v>0</v>
      </c>
    </row>
    <row r="125" spans="1:8">
      <c r="A125" s="93" t="s">
        <v>56</v>
      </c>
      <c r="B125" s="97"/>
      <c r="C125" s="107">
        <v>29004</v>
      </c>
      <c r="D125" s="119">
        <f t="shared" si="3"/>
        <v>0</v>
      </c>
      <c r="E125" s="119">
        <f>пред18!E125+аппарат18!E125</f>
        <v>0</v>
      </c>
      <c r="F125" s="119">
        <f>пред18!F125+аппарат18!F125</f>
        <v>0</v>
      </c>
      <c r="G125" s="119">
        <f>пред18!G125+аппарат18!G125</f>
        <v>0</v>
      </c>
      <c r="H125" s="119">
        <f>пред18!H125+аппарат18!H125</f>
        <v>0</v>
      </c>
    </row>
    <row r="126" spans="1:8">
      <c r="A126" s="93" t="s">
        <v>57</v>
      </c>
      <c r="B126" s="97"/>
      <c r="C126" s="107">
        <v>29005</v>
      </c>
      <c r="D126" s="119">
        <f t="shared" si="3"/>
        <v>0</v>
      </c>
      <c r="E126" s="119">
        <f>пред18!E126+аппарат18!E126</f>
        <v>0</v>
      </c>
      <c r="F126" s="119">
        <f>пред18!F126+аппарат18!F126</f>
        <v>0</v>
      </c>
      <c r="G126" s="119">
        <f>пред18!G126+аппарат18!G126</f>
        <v>0</v>
      </c>
      <c r="H126" s="119">
        <f>пред18!H126+аппарат18!H126</f>
        <v>0</v>
      </c>
    </row>
    <row r="127" spans="1:8">
      <c r="A127" s="93" t="s">
        <v>137</v>
      </c>
      <c r="B127" s="97"/>
      <c r="C127" s="107" t="s">
        <v>138</v>
      </c>
      <c r="D127" s="119">
        <f t="shared" si="3"/>
        <v>0</v>
      </c>
      <c r="E127" s="119">
        <f>пред18!E127+аппарат18!E127</f>
        <v>0</v>
      </c>
      <c r="F127" s="119">
        <f>пред18!F127+аппарат18!F127</f>
        <v>0</v>
      </c>
      <c r="G127" s="119">
        <f>пред18!G127+аппарат18!G127</f>
        <v>0</v>
      </c>
      <c r="H127" s="119">
        <f>пред18!H127+аппарат18!H127</f>
        <v>0</v>
      </c>
    </row>
    <row r="128" spans="1:8">
      <c r="A128" s="93" t="s">
        <v>58</v>
      </c>
      <c r="B128" s="97"/>
      <c r="C128" s="107" t="s">
        <v>126</v>
      </c>
      <c r="D128" s="119">
        <f t="shared" si="3"/>
        <v>28.162999999999997</v>
      </c>
      <c r="E128" s="119">
        <f>пред18!E128+аппарат18!E128</f>
        <v>8.25</v>
      </c>
      <c r="F128" s="119">
        <f>пред18!F128+аппарат18!F128</f>
        <v>5.56</v>
      </c>
      <c r="G128" s="119">
        <f>пред18!G128+аппарат18!G128</f>
        <v>5.57</v>
      </c>
      <c r="H128" s="119">
        <f>пред18!H128+аппарат18!H128</f>
        <v>8.7829999999999995</v>
      </c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149.19999999999999</v>
      </c>
      <c r="E129" s="120">
        <f>E130+E139+E140</f>
        <v>64.5</v>
      </c>
      <c r="F129" s="120">
        <f>F130+F139+F140</f>
        <v>15.52</v>
      </c>
      <c r="G129" s="120">
        <f>G130+G139+G140</f>
        <v>19.72</v>
      </c>
      <c r="H129" s="120">
        <f>H130+H139+H140</f>
        <v>49.459999999999994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</f>
        <v>18</v>
      </c>
      <c r="E130" s="120">
        <f>E131+E132+E133+E134+E135+E136+E137+E138</f>
        <v>16.5</v>
      </c>
      <c r="F130" s="120">
        <f>F131+F132+F133+F134+F135+F136+F137+F138</f>
        <v>0</v>
      </c>
      <c r="G130" s="120">
        <f>G131+G132+G133+G134+G135+G136+G137+G138</f>
        <v>1.5</v>
      </c>
      <c r="H130" s="120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119">
        <f>E131+F131+G131+H131</f>
        <v>0</v>
      </c>
      <c r="E131" s="119">
        <f>пред18!E131+аппарат18!E131</f>
        <v>0</v>
      </c>
      <c r="F131" s="119">
        <f>пред18!F131+аппарат18!F131</f>
        <v>0</v>
      </c>
      <c r="G131" s="119">
        <f>пред18!G131+аппарат18!G131</f>
        <v>0</v>
      </c>
      <c r="H131" s="119">
        <f>пред18!H131+аппарат18!H131</f>
        <v>0</v>
      </c>
    </row>
    <row r="132" spans="1:8">
      <c r="A132" s="93" t="s">
        <v>61</v>
      </c>
      <c r="B132" s="97"/>
      <c r="C132" s="107">
        <v>31002</v>
      </c>
      <c r="D132" s="119">
        <f>E132+F132+G132+H132</f>
        <v>3</v>
      </c>
      <c r="E132" s="119">
        <f>пред18!E132+аппарат18!E132</f>
        <v>1.5</v>
      </c>
      <c r="F132" s="119">
        <f>пред18!F132+аппарат18!F132</f>
        <v>0</v>
      </c>
      <c r="G132" s="119">
        <f>пред18!G132+аппарат18!G132</f>
        <v>1.5</v>
      </c>
      <c r="H132" s="119">
        <f>пред18!H132+аппарат18!H132</f>
        <v>0</v>
      </c>
    </row>
    <row r="133" spans="1:8" ht="30" customHeight="1">
      <c r="A133" s="93" t="s">
        <v>62</v>
      </c>
      <c r="B133" s="97"/>
      <c r="C133" s="107">
        <v>31003</v>
      </c>
      <c r="D133" s="119">
        <f>E133+F133+G133+H133</f>
        <v>15</v>
      </c>
      <c r="E133" s="119">
        <f>пред18!E133+аппарат18!E133</f>
        <v>15</v>
      </c>
      <c r="F133" s="119">
        <f>пред18!F133+аппарат18!F133</f>
        <v>0</v>
      </c>
      <c r="G133" s="119">
        <f>пред18!G133+аппарат18!G133</f>
        <v>0</v>
      </c>
      <c r="H133" s="119">
        <f>пред18!H133+аппарат18!H133</f>
        <v>0</v>
      </c>
    </row>
    <row r="134" spans="1:8">
      <c r="A134" s="93" t="s">
        <v>63</v>
      </c>
      <c r="B134" s="97"/>
      <c r="C134" s="107">
        <v>31004</v>
      </c>
      <c r="D134" s="119">
        <f t="shared" ref="D134:D139" si="4">E134+F134+G134+H134</f>
        <v>0</v>
      </c>
      <c r="E134" s="119">
        <f>пред18!E134+аппарат18!E134</f>
        <v>0</v>
      </c>
      <c r="F134" s="119">
        <f>пред18!F134+аппарат18!F134</f>
        <v>0</v>
      </c>
      <c r="G134" s="119">
        <f>пред18!G134+аппарат18!G134</f>
        <v>0</v>
      </c>
      <c r="H134" s="119">
        <f>пред18!H134+аппарат18!H134</f>
        <v>0</v>
      </c>
    </row>
    <row r="135" spans="1:8">
      <c r="A135" s="93" t="s">
        <v>64</v>
      </c>
      <c r="B135" s="97"/>
      <c r="C135" s="107">
        <v>31005</v>
      </c>
      <c r="D135" s="119">
        <f t="shared" si="4"/>
        <v>0</v>
      </c>
      <c r="E135" s="119">
        <f>пред18!E135+аппарат18!E135</f>
        <v>0</v>
      </c>
      <c r="F135" s="119">
        <f>пред18!F135+аппарат18!F135</f>
        <v>0</v>
      </c>
      <c r="G135" s="119">
        <f>пред18!G135+аппарат18!G135</f>
        <v>0</v>
      </c>
      <c r="H135" s="119">
        <f>пред18!H135+аппарат18!H135</f>
        <v>0</v>
      </c>
    </row>
    <row r="136" spans="1:8">
      <c r="A136" s="93" t="s">
        <v>66</v>
      </c>
      <c r="B136" s="97"/>
      <c r="C136" s="107">
        <v>31006</v>
      </c>
      <c r="D136" s="119">
        <f t="shared" si="4"/>
        <v>0</v>
      </c>
      <c r="E136" s="119">
        <f>пред18!E136+аппарат18!E136</f>
        <v>0</v>
      </c>
      <c r="F136" s="119">
        <f>пред18!F136+аппарат18!F136</f>
        <v>0</v>
      </c>
      <c r="G136" s="119">
        <f>пред18!G136+аппарат18!G136</f>
        <v>0</v>
      </c>
      <c r="H136" s="119">
        <f>пред18!H136+аппарат18!H136</f>
        <v>0</v>
      </c>
    </row>
    <row r="137" spans="1:8">
      <c r="A137" s="93" t="s">
        <v>130</v>
      </c>
      <c r="B137" s="97"/>
      <c r="C137" s="107" t="s">
        <v>131</v>
      </c>
      <c r="D137" s="119">
        <f t="shared" si="4"/>
        <v>0</v>
      </c>
      <c r="E137" s="119">
        <f>пред18!E137+аппарат18!E137</f>
        <v>0</v>
      </c>
      <c r="F137" s="119">
        <f>пред18!F137+аппарат18!F137</f>
        <v>0</v>
      </c>
      <c r="G137" s="119">
        <f>пред18!G137+аппарат18!G137</f>
        <v>0</v>
      </c>
      <c r="H137" s="119">
        <f>пред18!H137+аппарат18!H137</f>
        <v>0</v>
      </c>
    </row>
    <row r="138" spans="1:8">
      <c r="A138" s="93" t="s">
        <v>65</v>
      </c>
      <c r="B138" s="97"/>
      <c r="C138" s="107" t="s">
        <v>127</v>
      </c>
      <c r="D138" s="119">
        <f t="shared" si="4"/>
        <v>0</v>
      </c>
      <c r="E138" s="119">
        <f>пред18!E138+аппарат18!E138</f>
        <v>0</v>
      </c>
      <c r="F138" s="119">
        <f>пред18!F138+аппарат18!F138</f>
        <v>0</v>
      </c>
      <c r="G138" s="119">
        <f>пред18!G138+аппарат18!G138</f>
        <v>0</v>
      </c>
      <c r="H138" s="119">
        <f>пред18!H138+аппарат18!H138</f>
        <v>0</v>
      </c>
    </row>
    <row r="139" spans="1:8" ht="15.75" customHeight="1">
      <c r="A139" s="96" t="s">
        <v>86</v>
      </c>
      <c r="B139" s="97">
        <v>320</v>
      </c>
      <c r="C139" s="107" t="s">
        <v>118</v>
      </c>
      <c r="D139" s="119">
        <f t="shared" si="4"/>
        <v>0</v>
      </c>
      <c r="E139" s="119">
        <f>пред18!E139+аппарат18!E139</f>
        <v>0</v>
      </c>
      <c r="F139" s="119">
        <f>пред18!F139+аппарат18!F139</f>
        <v>0</v>
      </c>
      <c r="G139" s="119">
        <f>пред18!G139+аппарат18!G139</f>
        <v>0</v>
      </c>
      <c r="H139" s="119">
        <f>пред18!H139+аппарат18!H139</f>
        <v>0</v>
      </c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131.19999999999999</v>
      </c>
      <c r="E140" s="120">
        <f>E141+E142+E143+E144+E145+E146+E147+E148+E149+E150</f>
        <v>48</v>
      </c>
      <c r="F140" s="120">
        <f>F141+F142+F143+F144+F145+F146+F147+F148+F149+F150</f>
        <v>15.52</v>
      </c>
      <c r="G140" s="120">
        <f>G141+G142+G143+G144+G145+G146+G147+G148+G149+G150</f>
        <v>18.22</v>
      </c>
      <c r="H140" s="120">
        <f>H141+H142+H143+H144+H145+H146+H147+H148+H149+H150</f>
        <v>49.459999999999994</v>
      </c>
    </row>
    <row r="141" spans="1:8" ht="26.25">
      <c r="A141" s="93" t="s">
        <v>68</v>
      </c>
      <c r="B141" s="97"/>
      <c r="C141" s="107">
        <v>34001</v>
      </c>
      <c r="D141" s="119">
        <f>E141+F141+G141+H141</f>
        <v>26.099999999999998</v>
      </c>
      <c r="E141" s="119">
        <f>пред18!E141+аппарат18!E141</f>
        <v>6.54</v>
      </c>
      <c r="F141" s="119">
        <f>пред18!F141+аппарат18!F141</f>
        <v>6.52</v>
      </c>
      <c r="G141" s="119">
        <f>пред18!G141+аппарат18!G141</f>
        <v>6.52</v>
      </c>
      <c r="H141" s="119">
        <f>пред18!H141+аппарат18!H141</f>
        <v>6.52</v>
      </c>
    </row>
    <row r="142" spans="1:8">
      <c r="A142" s="93" t="s">
        <v>69</v>
      </c>
      <c r="B142" s="97"/>
      <c r="C142" s="107">
        <v>34002</v>
      </c>
      <c r="D142" s="119">
        <f t="shared" ref="D142:D150" si="5">E142+F142+G142+H142</f>
        <v>8</v>
      </c>
      <c r="E142" s="119">
        <f>пред18!E142+аппарат18!E142</f>
        <v>2</v>
      </c>
      <c r="F142" s="119">
        <f>пред18!F142+аппарат18!F142</f>
        <v>2</v>
      </c>
      <c r="G142" s="119">
        <f>пред18!G142+аппарат18!G142</f>
        <v>2</v>
      </c>
      <c r="H142" s="119">
        <f>пред18!H142+аппарат18!H142</f>
        <v>2</v>
      </c>
    </row>
    <row r="143" spans="1:8">
      <c r="A143" s="93" t="s">
        <v>70</v>
      </c>
      <c r="B143" s="97"/>
      <c r="C143" s="107">
        <v>34003</v>
      </c>
      <c r="D143" s="119">
        <f t="shared" si="5"/>
        <v>11.4</v>
      </c>
      <c r="E143" s="119">
        <f>пред18!E143+аппарат18!E143</f>
        <v>5</v>
      </c>
      <c r="F143" s="119">
        <f>пред18!F143+аппарат18!F143</f>
        <v>5</v>
      </c>
      <c r="G143" s="119">
        <f>пред18!G143+аппарат18!G143</f>
        <v>1.4</v>
      </c>
      <c r="H143" s="119">
        <f>пред18!H143+аппарат18!H143</f>
        <v>0</v>
      </c>
    </row>
    <row r="144" spans="1:8" ht="29.25" customHeight="1">
      <c r="A144" s="93" t="s">
        <v>71</v>
      </c>
      <c r="B144" s="97"/>
      <c r="C144" s="107">
        <v>34004</v>
      </c>
      <c r="D144" s="119">
        <f t="shared" si="5"/>
        <v>8</v>
      </c>
      <c r="E144" s="119">
        <f>пред18!E144+аппарат18!E144</f>
        <v>2</v>
      </c>
      <c r="F144" s="119">
        <f>пред18!F144+аппарат18!F144</f>
        <v>2</v>
      </c>
      <c r="G144" s="119">
        <f>пред18!G144+аппарат18!G144</f>
        <v>2</v>
      </c>
      <c r="H144" s="119">
        <f>пред18!H144+аппарат18!H144</f>
        <v>2</v>
      </c>
    </row>
    <row r="145" spans="1:8" ht="26.25">
      <c r="A145" s="93" t="s">
        <v>72</v>
      </c>
      <c r="B145" s="97"/>
      <c r="C145" s="107">
        <v>34005</v>
      </c>
      <c r="D145" s="119">
        <f t="shared" si="5"/>
        <v>0</v>
      </c>
      <c r="E145" s="119">
        <f>пред18!E145+аппарат18!E145</f>
        <v>0</v>
      </c>
      <c r="F145" s="119">
        <f>пред18!F145+аппарат18!F145</f>
        <v>0</v>
      </c>
      <c r="G145" s="119">
        <f>пред18!G145+аппарат18!G145</f>
        <v>0</v>
      </c>
      <c r="H145" s="119">
        <f>пред18!H145+аппарат18!H145</f>
        <v>0</v>
      </c>
    </row>
    <row r="146" spans="1:8" ht="26.25">
      <c r="A146" s="93" t="s">
        <v>73</v>
      </c>
      <c r="B146" s="97"/>
      <c r="C146" s="107">
        <v>34006</v>
      </c>
      <c r="D146" s="119">
        <f t="shared" si="5"/>
        <v>0</v>
      </c>
      <c r="E146" s="119">
        <f>пред18!E146+аппарат18!E146</f>
        <v>0</v>
      </c>
      <c r="F146" s="119">
        <f>пред18!F146+аппарат18!F146</f>
        <v>0</v>
      </c>
      <c r="G146" s="119">
        <f>пред18!G146+аппарат18!G146</f>
        <v>0</v>
      </c>
      <c r="H146" s="119">
        <f>пред18!H146+аппарат18!H146</f>
        <v>0</v>
      </c>
    </row>
    <row r="147" spans="1:8">
      <c r="A147" s="93" t="s">
        <v>132</v>
      </c>
      <c r="B147" s="97"/>
      <c r="C147" s="107">
        <v>34007</v>
      </c>
      <c r="D147" s="119">
        <f t="shared" si="5"/>
        <v>0</v>
      </c>
      <c r="E147" s="119">
        <f>пред18!E147+аппарат18!E147</f>
        <v>0</v>
      </c>
      <c r="F147" s="119">
        <f>пред18!F147+аппарат18!F147</f>
        <v>0</v>
      </c>
      <c r="G147" s="119">
        <f>пред18!G147+аппарат18!G147</f>
        <v>0</v>
      </c>
      <c r="H147" s="119">
        <f>пред18!H147+аппарат18!H147</f>
        <v>0</v>
      </c>
    </row>
    <row r="148" spans="1:8">
      <c r="A148" s="93" t="s">
        <v>133</v>
      </c>
      <c r="B148" s="97"/>
      <c r="C148" s="107" t="s">
        <v>134</v>
      </c>
      <c r="D148" s="119">
        <f t="shared" si="5"/>
        <v>3.8</v>
      </c>
      <c r="E148" s="119">
        <f>пред18!E148+аппарат18!E148</f>
        <v>2</v>
      </c>
      <c r="F148" s="119">
        <f>пред18!F148+аппарат18!F148</f>
        <v>0</v>
      </c>
      <c r="G148" s="119">
        <f>пред18!G148+аппарат18!G148</f>
        <v>1.8</v>
      </c>
      <c r="H148" s="119">
        <f>пред18!H148+аппарат18!H148</f>
        <v>0</v>
      </c>
    </row>
    <row r="149" spans="1:8">
      <c r="A149" s="93" t="s">
        <v>139</v>
      </c>
      <c r="B149" s="97"/>
      <c r="C149" s="107" t="s">
        <v>140</v>
      </c>
      <c r="D149" s="119">
        <f t="shared" si="5"/>
        <v>9</v>
      </c>
      <c r="E149" s="119">
        <f>пред18!E149+аппарат18!E149</f>
        <v>4.5</v>
      </c>
      <c r="F149" s="119">
        <f>пред18!F149+аппарат18!F149</f>
        <v>0</v>
      </c>
      <c r="G149" s="119">
        <f>пред18!G149+аппарат18!G149</f>
        <v>4.5</v>
      </c>
      <c r="H149" s="119">
        <f>пред18!H149+аппарат18!H149</f>
        <v>0</v>
      </c>
    </row>
    <row r="150" spans="1:8">
      <c r="A150" s="93" t="s">
        <v>227</v>
      </c>
      <c r="B150" s="97"/>
      <c r="C150" s="107" t="s">
        <v>128</v>
      </c>
      <c r="D150" s="119">
        <f t="shared" si="5"/>
        <v>64.900000000000006</v>
      </c>
      <c r="E150" s="119">
        <f>пред18!E150+аппарат18!E150</f>
        <v>25.96</v>
      </c>
      <c r="F150" s="119">
        <f>пред18!F150+аппарат18!F150</f>
        <v>0</v>
      </c>
      <c r="G150" s="119">
        <f>пред18!G150+аппарат18!G150</f>
        <v>0</v>
      </c>
      <c r="H150" s="119">
        <f>пред18!H150+аппарат18!H150</f>
        <v>38.94</v>
      </c>
    </row>
    <row r="151" spans="1:8">
      <c r="A151" s="94" t="s">
        <v>112</v>
      </c>
      <c r="B151" s="95">
        <v>500</v>
      </c>
      <c r="C151" s="106" t="s">
        <v>106</v>
      </c>
      <c r="D151" s="120">
        <f>D152+D153</f>
        <v>0</v>
      </c>
      <c r="E151" s="120">
        <f>E152+E153</f>
        <v>0</v>
      </c>
      <c r="F151" s="120">
        <f>F152+F153</f>
        <v>0</v>
      </c>
      <c r="G151" s="120">
        <f>G152+G153</f>
        <v>0</v>
      </c>
      <c r="H151" s="120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119"/>
      <c r="E152" s="119">
        <f>пред18!E152+аппарат18!E152</f>
        <v>0</v>
      </c>
      <c r="F152" s="119">
        <f>пред18!F152+аппарат18!F152</f>
        <v>0</v>
      </c>
      <c r="G152" s="119">
        <f>пред18!G152+аппарат18!G152</f>
        <v>0</v>
      </c>
      <c r="H152" s="119">
        <f>пред18!H152+аппарат18!H152</f>
        <v>0</v>
      </c>
    </row>
    <row r="153" spans="1:8">
      <c r="A153" s="96" t="s">
        <v>114</v>
      </c>
      <c r="B153" s="97">
        <v>540</v>
      </c>
      <c r="C153" s="107" t="s">
        <v>108</v>
      </c>
      <c r="D153" s="119"/>
      <c r="E153" s="119">
        <f>пред18!E153+аппарат18!E153</f>
        <v>0</v>
      </c>
      <c r="F153" s="119">
        <f>пред18!F153+аппарат18!F153</f>
        <v>0</v>
      </c>
      <c r="G153" s="119">
        <f>пред18!G153+аппарат18!G153</f>
        <v>0</v>
      </c>
      <c r="H153" s="119">
        <f>пред18!H153+аппарат18!H153</f>
        <v>0</v>
      </c>
    </row>
    <row r="154" spans="1:8">
      <c r="A154" s="94" t="s">
        <v>115</v>
      </c>
      <c r="B154" s="95">
        <v>600</v>
      </c>
      <c r="C154" s="106" t="s">
        <v>109</v>
      </c>
      <c r="D154" s="120">
        <f>D155+D156</f>
        <v>0</v>
      </c>
      <c r="E154" s="120">
        <f>E155+E156</f>
        <v>0</v>
      </c>
      <c r="F154" s="120">
        <f>F155+F156</f>
        <v>0</v>
      </c>
      <c r="G154" s="120">
        <f>G155+G156</f>
        <v>0</v>
      </c>
      <c r="H154" s="120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119"/>
      <c r="E155" s="119">
        <f>пред18!E155+аппарат18!E155</f>
        <v>0</v>
      </c>
      <c r="F155" s="119">
        <f>пред18!F155+аппарат18!F155</f>
        <v>0</v>
      </c>
      <c r="G155" s="119">
        <f>пред18!G155+аппарат18!G155</f>
        <v>0</v>
      </c>
      <c r="H155" s="119">
        <f>пред18!H155+аппарат18!H155</f>
        <v>0</v>
      </c>
    </row>
    <row r="156" spans="1:8">
      <c r="A156" s="109" t="s">
        <v>117</v>
      </c>
      <c r="B156" s="99">
        <v>640</v>
      </c>
      <c r="C156" s="100" t="s">
        <v>111</v>
      </c>
      <c r="D156" s="121"/>
      <c r="E156" s="119">
        <f>пред18!E156+аппарат18!E156</f>
        <v>0</v>
      </c>
      <c r="F156" s="119">
        <f>пред18!F156+аппарат18!F156</f>
        <v>0</v>
      </c>
      <c r="G156" s="119">
        <f>пред18!G156+аппарат18!G156</f>
        <v>0</v>
      </c>
      <c r="H156" s="119">
        <f>пред18!H156+аппарат18!H156</f>
        <v>0</v>
      </c>
    </row>
    <row r="157" spans="1:8">
      <c r="A157" s="96"/>
      <c r="B157" s="97"/>
      <c r="C157" s="107"/>
      <c r="D157" s="119"/>
      <c r="E157" s="119"/>
      <c r="F157" s="119"/>
      <c r="G157" s="119"/>
      <c r="H157" s="119"/>
    </row>
    <row r="158" spans="1:8">
      <c r="A158" s="110" t="s">
        <v>213</v>
      </c>
      <c r="B158" s="111"/>
      <c r="C158" s="112" t="s">
        <v>211</v>
      </c>
      <c r="D158" s="120">
        <f>D159+D161+D164+D169+D174+D176</f>
        <v>0</v>
      </c>
      <c r="E158" s="120">
        <f>E159+E161+E164+E169+E174+E176</f>
        <v>0</v>
      </c>
      <c r="F158" s="120">
        <f>F159+F161+F164+F169+F174+F176</f>
        <v>0</v>
      </c>
      <c r="G158" s="120">
        <f>G159+G161+G164+G169+G174+G176</f>
        <v>0</v>
      </c>
      <c r="H158" s="120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20">
        <f>D160</f>
        <v>0</v>
      </c>
      <c r="E159" s="120">
        <f>E160</f>
        <v>0</v>
      </c>
      <c r="F159" s="120">
        <f>F160</f>
        <v>0</v>
      </c>
      <c r="G159" s="120">
        <f>G160</f>
        <v>0</v>
      </c>
      <c r="H159" s="120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119"/>
      <c r="E160" s="119"/>
      <c r="F160" s="119"/>
      <c r="G160" s="119"/>
      <c r="H160" s="119"/>
    </row>
    <row r="161" spans="1:8">
      <c r="A161" s="94" t="s">
        <v>159</v>
      </c>
      <c r="B161" s="95">
        <v>400</v>
      </c>
      <c r="C161" s="106" t="s">
        <v>190</v>
      </c>
      <c r="D161" s="120">
        <f>D162+D163</f>
        <v>0</v>
      </c>
      <c r="E161" s="120">
        <f>E162+E163</f>
        <v>0</v>
      </c>
      <c r="F161" s="120">
        <f>F162+F163</f>
        <v>0</v>
      </c>
      <c r="G161" s="120">
        <f>G162+G163</f>
        <v>0</v>
      </c>
      <c r="H161" s="120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119"/>
      <c r="E162" s="119"/>
      <c r="F162" s="119"/>
      <c r="G162" s="119"/>
      <c r="H162" s="119"/>
    </row>
    <row r="163" spans="1:8">
      <c r="A163" s="96" t="s">
        <v>162</v>
      </c>
      <c r="B163" s="97">
        <v>430</v>
      </c>
      <c r="C163" s="107" t="s">
        <v>193</v>
      </c>
      <c r="D163" s="119"/>
      <c r="E163" s="119"/>
      <c r="F163" s="119"/>
      <c r="G163" s="119"/>
      <c r="H163" s="119"/>
    </row>
    <row r="164" spans="1:8">
      <c r="A164" s="94" t="s">
        <v>112</v>
      </c>
      <c r="B164" s="95">
        <v>500</v>
      </c>
      <c r="C164" s="106" t="s">
        <v>106</v>
      </c>
      <c r="D164" s="120">
        <f>D165+D166+D167+D168</f>
        <v>0</v>
      </c>
      <c r="E164" s="120">
        <f>E165+E166+E167+E168</f>
        <v>0</v>
      </c>
      <c r="F164" s="120">
        <f>F165+F166+F167+F168</f>
        <v>0</v>
      </c>
      <c r="G164" s="120">
        <f>G165+G166+G167+G168</f>
        <v>0</v>
      </c>
      <c r="H164" s="120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119"/>
      <c r="E165" s="119"/>
      <c r="F165" s="119"/>
      <c r="G165" s="119"/>
      <c r="H165" s="119"/>
    </row>
    <row r="166" spans="1:8" ht="26.25">
      <c r="A166" s="96" t="s">
        <v>198</v>
      </c>
      <c r="B166" s="97">
        <v>520</v>
      </c>
      <c r="C166" s="107" t="s">
        <v>196</v>
      </c>
      <c r="D166" s="119"/>
      <c r="E166" s="119"/>
      <c r="F166" s="119"/>
      <c r="G166" s="119"/>
      <c r="H166" s="119"/>
    </row>
    <row r="167" spans="1:8">
      <c r="A167" s="96" t="s">
        <v>113</v>
      </c>
      <c r="B167" s="97">
        <v>530</v>
      </c>
      <c r="C167" s="107" t="s">
        <v>107</v>
      </c>
      <c r="D167" s="119"/>
      <c r="E167" s="119"/>
      <c r="F167" s="119"/>
      <c r="G167" s="119"/>
      <c r="H167" s="119"/>
    </row>
    <row r="168" spans="1:8">
      <c r="A168" s="96" t="s">
        <v>165</v>
      </c>
      <c r="B168" s="97">
        <v>550</v>
      </c>
      <c r="C168" s="107" t="s">
        <v>195</v>
      </c>
      <c r="D168" s="119"/>
      <c r="E168" s="119"/>
      <c r="F168" s="119"/>
      <c r="G168" s="119"/>
      <c r="H168" s="119"/>
    </row>
    <row r="169" spans="1:8">
      <c r="A169" s="94" t="s">
        <v>115</v>
      </c>
      <c r="B169" s="95">
        <v>600</v>
      </c>
      <c r="C169" s="106" t="s">
        <v>109</v>
      </c>
      <c r="D169" s="120">
        <f>D170+D171+D172+D173</f>
        <v>0</v>
      </c>
      <c r="E169" s="120">
        <f>E170+E171+E172+E173</f>
        <v>0</v>
      </c>
      <c r="F169" s="120">
        <f>F170+F171+F172+F173</f>
        <v>0</v>
      </c>
      <c r="G169" s="120">
        <f>G170+G171+G172+G173</f>
        <v>0</v>
      </c>
      <c r="H169" s="120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119"/>
      <c r="E170" s="119"/>
      <c r="F170" s="119"/>
      <c r="G170" s="119"/>
      <c r="H170" s="119"/>
    </row>
    <row r="171" spans="1:8" ht="26.25">
      <c r="A171" s="96" t="s">
        <v>116</v>
      </c>
      <c r="B171" s="97">
        <v>620</v>
      </c>
      <c r="C171" s="107" t="s">
        <v>110</v>
      </c>
      <c r="D171" s="119"/>
      <c r="E171" s="119"/>
      <c r="F171" s="119"/>
      <c r="G171" s="119"/>
      <c r="H171" s="119"/>
    </row>
    <row r="172" spans="1:8" ht="15.75" customHeight="1">
      <c r="A172" s="96" t="s">
        <v>201</v>
      </c>
      <c r="B172" s="113">
        <v>630</v>
      </c>
      <c r="C172" s="114" t="s">
        <v>200</v>
      </c>
      <c r="D172" s="119"/>
      <c r="E172" s="119"/>
      <c r="F172" s="119"/>
      <c r="G172" s="119"/>
      <c r="H172" s="119"/>
    </row>
    <row r="173" spans="1:8">
      <c r="A173" s="96" t="s">
        <v>167</v>
      </c>
      <c r="B173" s="113">
        <v>650</v>
      </c>
      <c r="C173" s="114" t="s">
        <v>202</v>
      </c>
      <c r="D173" s="119"/>
      <c r="E173" s="119"/>
      <c r="F173" s="119"/>
      <c r="G173" s="119"/>
      <c r="H173" s="119"/>
    </row>
    <row r="174" spans="1:8">
      <c r="A174" s="94" t="s">
        <v>168</v>
      </c>
      <c r="B174" s="95">
        <v>700</v>
      </c>
      <c r="C174" s="106" t="s">
        <v>205</v>
      </c>
      <c r="D174" s="120">
        <f>D175</f>
        <v>0</v>
      </c>
      <c r="E174" s="120">
        <f>E175</f>
        <v>0</v>
      </c>
      <c r="F174" s="120">
        <f>F175</f>
        <v>0</v>
      </c>
      <c r="G174" s="120">
        <f>G175</f>
        <v>0</v>
      </c>
      <c r="H174" s="120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119"/>
      <c r="E175" s="119"/>
      <c r="F175" s="119"/>
      <c r="G175" s="119"/>
      <c r="H175" s="119"/>
    </row>
    <row r="176" spans="1:8">
      <c r="A176" s="94" t="s">
        <v>169</v>
      </c>
      <c r="B176" s="95">
        <v>800</v>
      </c>
      <c r="C176" s="106" t="s">
        <v>207</v>
      </c>
      <c r="D176" s="120">
        <f>D177</f>
        <v>0</v>
      </c>
      <c r="E176" s="120">
        <f>E177</f>
        <v>0</v>
      </c>
      <c r="F176" s="120">
        <f>F177</f>
        <v>0</v>
      </c>
      <c r="G176" s="120">
        <f>G177</f>
        <v>0</v>
      </c>
      <c r="H176" s="120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316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199"/>
  <sheetViews>
    <sheetView showGridLines="0" topLeftCell="A34" zoomScale="75" workbookViewId="0">
      <selection activeCell="G81" sqref="G81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.85546875" style="1" customWidth="1"/>
    <col min="6" max="7" width="15.85546875" style="1" customWidth="1"/>
    <col min="8" max="8" width="13.7109375" style="1" customWidth="1"/>
    <col min="9" max="9" width="9.85546875" style="1" bestFit="1" customWidth="1"/>
    <col min="10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224</v>
      </c>
    </row>
    <row r="6" spans="1:8">
      <c r="A6" s="1" t="s">
        <v>225</v>
      </c>
    </row>
    <row r="8" spans="1:8" ht="20.25" customHeight="1">
      <c r="A8" s="170" t="s">
        <v>229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228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t="15" customHeight="1">
      <c r="C13" s="2" t="s">
        <v>231</v>
      </c>
    </row>
    <row r="14" spans="1:8">
      <c r="F14" s="3" t="s">
        <v>99</v>
      </c>
      <c r="G14" s="4"/>
    </row>
    <row r="15" spans="1:8">
      <c r="F15" s="3" t="s">
        <v>100</v>
      </c>
      <c r="G15" s="4"/>
    </row>
    <row r="16" spans="1:8">
      <c r="A16" s="63" t="s">
        <v>87</v>
      </c>
      <c r="B16" s="66" t="s">
        <v>241</v>
      </c>
      <c r="C16" s="67"/>
      <c r="D16" s="66"/>
      <c r="E16" s="66"/>
      <c r="F16" s="70" t="s">
        <v>97</v>
      </c>
      <c r="G16" s="71">
        <v>171201001</v>
      </c>
      <c r="H16" s="63"/>
    </row>
    <row r="17" spans="1:8">
      <c r="A17" s="63"/>
      <c r="B17" s="68" t="s">
        <v>235</v>
      </c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242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230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243</v>
      </c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/>
      <c r="B27" s="63"/>
      <c r="C27" s="64"/>
      <c r="D27" s="63"/>
      <c r="E27" s="63"/>
      <c r="F27" s="73"/>
      <c r="G27" s="73"/>
      <c r="H27" s="73"/>
    </row>
    <row r="28" spans="1:8" s="10" customFormat="1" ht="83.2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129">
        <f>D31+D46</f>
        <v>0</v>
      </c>
      <c r="E30" s="129">
        <f>E31+E46</f>
        <v>0</v>
      </c>
      <c r="F30" s="129">
        <f>F31+F46</f>
        <v>0</v>
      </c>
      <c r="G30" s="129">
        <f>G31+G46</f>
        <v>0</v>
      </c>
      <c r="H30" s="129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120">
        <f>D32+D33+D34+D35+D36+D40+D41+D45</f>
        <v>0</v>
      </c>
      <c r="E31" s="120">
        <f>E32+E33+E34+E35+E36+E40+E41+E45</f>
        <v>0</v>
      </c>
      <c r="F31" s="120">
        <f>F32+F33+F34+F35+F36+F40+F41+F45</f>
        <v>0</v>
      </c>
      <c r="G31" s="120">
        <f>G32+G33+G34+G35+G36+G40+G41+G45</f>
        <v>0</v>
      </c>
      <c r="H31" s="120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119"/>
      <c r="E32" s="119"/>
      <c r="F32" s="119"/>
      <c r="G32" s="119"/>
      <c r="H32" s="119"/>
    </row>
    <row r="33" spans="1:8">
      <c r="A33" s="89" t="s">
        <v>149</v>
      </c>
      <c r="B33" s="90">
        <v>120</v>
      </c>
      <c r="C33" s="91" t="s">
        <v>178</v>
      </c>
      <c r="D33" s="119"/>
      <c r="E33" s="119"/>
      <c r="F33" s="119"/>
      <c r="G33" s="119"/>
      <c r="H33" s="119"/>
    </row>
    <row r="34" spans="1:8">
      <c r="A34" s="89" t="s">
        <v>170</v>
      </c>
      <c r="B34" s="90">
        <v>130</v>
      </c>
      <c r="C34" s="91" t="s">
        <v>179</v>
      </c>
      <c r="D34" s="119">
        <f>E34+F34+G34+H34</f>
        <v>0</v>
      </c>
      <c r="E34" s="119"/>
      <c r="F34" s="119"/>
      <c r="G34" s="119"/>
      <c r="H34" s="119"/>
    </row>
    <row r="35" spans="1:8">
      <c r="A35" s="89" t="s">
        <v>150</v>
      </c>
      <c r="B35" s="90">
        <v>140</v>
      </c>
      <c r="C35" s="91" t="s">
        <v>180</v>
      </c>
      <c r="D35" s="119"/>
      <c r="E35" s="119"/>
      <c r="F35" s="119"/>
      <c r="G35" s="119"/>
      <c r="H35" s="119"/>
    </row>
    <row r="36" spans="1:8" ht="15" customHeight="1">
      <c r="A36" s="89" t="s">
        <v>151</v>
      </c>
      <c r="B36" s="90">
        <v>150</v>
      </c>
      <c r="C36" s="91" t="s">
        <v>181</v>
      </c>
      <c r="D36" s="120">
        <f>D37+D38+D39</f>
        <v>0</v>
      </c>
      <c r="E36" s="120">
        <f>E37+E38+E39</f>
        <v>0</v>
      </c>
      <c r="F36" s="120">
        <f>F37+F38+F39</f>
        <v>0</v>
      </c>
      <c r="G36" s="120">
        <f>G37+G38+G39</f>
        <v>0</v>
      </c>
      <c r="H36" s="120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119">
        <f>E37+F37+G37+H37</f>
        <v>0</v>
      </c>
      <c r="E37" s="119"/>
      <c r="F37" s="119"/>
      <c r="G37" s="119"/>
      <c r="H37" s="119"/>
    </row>
    <row r="38" spans="1:8" ht="26.25">
      <c r="A38" s="93" t="s">
        <v>172</v>
      </c>
      <c r="B38" s="90">
        <v>152</v>
      </c>
      <c r="C38" s="91">
        <v>15200</v>
      </c>
      <c r="D38" s="92"/>
      <c r="E38" s="92"/>
      <c r="F38" s="92"/>
      <c r="G38" s="92"/>
      <c r="H38" s="92"/>
    </row>
    <row r="39" spans="1:8">
      <c r="A39" s="93" t="s">
        <v>152</v>
      </c>
      <c r="B39" s="90">
        <v>153</v>
      </c>
      <c r="C39" s="91">
        <v>15300</v>
      </c>
      <c r="D39" s="92"/>
      <c r="E39" s="92"/>
      <c r="F39" s="92"/>
      <c r="G39" s="92"/>
      <c r="H39" s="92"/>
    </row>
    <row r="40" spans="1:8" ht="15.75" customHeight="1">
      <c r="A40" s="89" t="s">
        <v>153</v>
      </c>
      <c r="B40" s="90">
        <v>160</v>
      </c>
      <c r="C40" s="91" t="s">
        <v>182</v>
      </c>
      <c r="D40" s="92"/>
      <c r="E40" s="92"/>
      <c r="F40" s="92"/>
      <c r="G40" s="92"/>
      <c r="H40" s="92"/>
    </row>
    <row r="41" spans="1:8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2"/>
      <c r="E42" s="92"/>
      <c r="F42" s="92"/>
      <c r="G42" s="92"/>
      <c r="H42" s="92"/>
    </row>
    <row r="43" spans="1:8">
      <c r="A43" s="93" t="s">
        <v>156</v>
      </c>
      <c r="B43" s="90">
        <v>172</v>
      </c>
      <c r="C43" s="91" t="s">
        <v>185</v>
      </c>
      <c r="D43" s="92"/>
      <c r="E43" s="92"/>
      <c r="F43" s="92"/>
      <c r="G43" s="92"/>
      <c r="H43" s="92"/>
    </row>
    <row r="44" spans="1:8" ht="16.5" customHeight="1">
      <c r="A44" s="93" t="s">
        <v>157</v>
      </c>
      <c r="B44" s="90">
        <v>173</v>
      </c>
      <c r="C44" s="91" t="s">
        <v>186</v>
      </c>
      <c r="D44" s="92"/>
      <c r="E44" s="92"/>
      <c r="F44" s="92"/>
      <c r="G44" s="92"/>
      <c r="H44" s="92"/>
    </row>
    <row r="45" spans="1:8">
      <c r="A45" s="89" t="s">
        <v>158</v>
      </c>
      <c r="B45" s="90">
        <v>180</v>
      </c>
      <c r="C45" s="91" t="s">
        <v>187</v>
      </c>
      <c r="D45" s="92">
        <f>E45+F45+G45+H45</f>
        <v>0</v>
      </c>
      <c r="E45" s="92"/>
      <c r="F45" s="92"/>
      <c r="G45" s="92"/>
      <c r="H45" s="92"/>
    </row>
    <row r="46" spans="1:8">
      <c r="A46" s="94" t="s">
        <v>159</v>
      </c>
      <c r="B46" s="95">
        <v>400</v>
      </c>
      <c r="C46" s="87" t="s">
        <v>190</v>
      </c>
      <c r="D46" s="88">
        <f>D47+D48+D49</f>
        <v>0</v>
      </c>
      <c r="E46" s="88">
        <f>E47+E48+E49</f>
        <v>0</v>
      </c>
      <c r="F46" s="88">
        <f>F47+F48+F49</f>
        <v>0</v>
      </c>
      <c r="G46" s="88">
        <f>G47+G48+G49</f>
        <v>0</v>
      </c>
      <c r="H46" s="88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2"/>
      <c r="E47" s="92"/>
      <c r="F47" s="92"/>
      <c r="G47" s="92"/>
      <c r="H47" s="92"/>
    </row>
    <row r="48" spans="1:8">
      <c r="A48" s="96" t="s">
        <v>161</v>
      </c>
      <c r="B48" s="97">
        <v>420</v>
      </c>
      <c r="C48" s="91" t="s">
        <v>192</v>
      </c>
      <c r="D48" s="92"/>
      <c r="E48" s="92"/>
      <c r="F48" s="92"/>
      <c r="G48" s="92"/>
      <c r="H48" s="92"/>
    </row>
    <row r="49" spans="1:9">
      <c r="A49" s="96" t="s">
        <v>163</v>
      </c>
      <c r="B49" s="97">
        <v>440</v>
      </c>
      <c r="C49" s="91" t="s">
        <v>194</v>
      </c>
      <c r="D49" s="92"/>
      <c r="E49" s="92"/>
      <c r="F49" s="92"/>
      <c r="G49" s="92"/>
      <c r="H49" s="92"/>
    </row>
    <row r="50" spans="1:9">
      <c r="A50" s="98"/>
      <c r="B50" s="99"/>
      <c r="C50" s="100"/>
      <c r="D50" s="101"/>
      <c r="E50" s="101"/>
      <c r="F50" s="92"/>
      <c r="G50" s="92"/>
      <c r="H50" s="92"/>
    </row>
    <row r="51" spans="1:9" s="13" customFormat="1">
      <c r="A51" s="102" t="s">
        <v>212</v>
      </c>
      <c r="B51" s="103"/>
      <c r="C51" s="104" t="s">
        <v>211</v>
      </c>
      <c r="D51" s="128">
        <f>D52+D129+D151+D154</f>
        <v>1</v>
      </c>
      <c r="E51" s="128">
        <f>E52+E129+E151+E154</f>
        <v>0</v>
      </c>
      <c r="F51" s="128">
        <f>F52+F129+F151+F154</f>
        <v>0</v>
      </c>
      <c r="G51" s="128">
        <f>G52+G129+G151+G154</f>
        <v>0</v>
      </c>
      <c r="H51" s="128">
        <f>H52+H129+H151+H154</f>
        <v>1</v>
      </c>
      <c r="I51" s="140"/>
    </row>
    <row r="52" spans="1:9">
      <c r="A52" s="85" t="s">
        <v>174</v>
      </c>
      <c r="B52" s="86">
        <v>200</v>
      </c>
      <c r="C52" s="106" t="s">
        <v>175</v>
      </c>
      <c r="D52" s="120">
        <f>D53+D58+D63+D64+D106+D109+D112+D116+D121</f>
        <v>0</v>
      </c>
      <c r="E52" s="120">
        <f>E53+E58+E63+E64+E106+E109+E112+E116+E121</f>
        <v>0</v>
      </c>
      <c r="F52" s="120">
        <f>F53+F58+F63+F64+F106+F109+F112+F116+F121</f>
        <v>0</v>
      </c>
      <c r="G52" s="120">
        <f>G53+G58+G63+G64+G106+G109+G112+G116+G121</f>
        <v>0</v>
      </c>
      <c r="H52" s="120">
        <f>H53+H58+H63+H64+H106+H109+H112+H116+H121</f>
        <v>0</v>
      </c>
    </row>
    <row r="53" spans="1:9">
      <c r="A53" s="96" t="s">
        <v>4</v>
      </c>
      <c r="B53" s="97">
        <v>211</v>
      </c>
      <c r="C53" s="107">
        <v>21100</v>
      </c>
      <c r="D53" s="120">
        <f>D54+D55+D56+D57</f>
        <v>0</v>
      </c>
      <c r="E53" s="120">
        <f>E54+E55+E56+E57</f>
        <v>0</v>
      </c>
      <c r="F53" s="120">
        <f>F54+F55+F56+F57</f>
        <v>0</v>
      </c>
      <c r="G53" s="120">
        <f>G54+G55+G56+G57</f>
        <v>0</v>
      </c>
      <c r="H53" s="120">
        <f>H54+H55+H56+H57</f>
        <v>0</v>
      </c>
    </row>
    <row r="54" spans="1:9">
      <c r="A54" s="93" t="s">
        <v>141</v>
      </c>
      <c r="B54" s="97"/>
      <c r="C54" s="107">
        <v>21101</v>
      </c>
      <c r="D54" s="119">
        <f>E54+F54+G54+H54</f>
        <v>0</v>
      </c>
      <c r="E54" s="119">
        <f>мдоу!E54+Алкоголь18!E54+трансп!E54+'кл рук'!E54</f>
        <v>0</v>
      </c>
      <c r="F54" s="119">
        <f>мдоу!F54+Алкоголь18!F54+трансп!F54+'кл рук'!F54</f>
        <v>0</v>
      </c>
      <c r="G54" s="119">
        <f>мдоу!G54+Алкоголь18!G54+трансп!G54+'кл рук'!G54</f>
        <v>0</v>
      </c>
      <c r="H54" s="119">
        <f>мдоу!H54+Алкоголь18!H54+трансп!H54+'кл рук'!H54</f>
        <v>0</v>
      </c>
    </row>
    <row r="55" spans="1:9">
      <c r="A55" s="93" t="s">
        <v>145</v>
      </c>
      <c r="B55" s="97"/>
      <c r="C55" s="107" t="s">
        <v>147</v>
      </c>
      <c r="D55" s="92"/>
      <c r="E55" s="92">
        <f>мдоу!E55+Алкоголь18!E55+трансп!E55+'кл рук'!E55</f>
        <v>0</v>
      </c>
      <c r="F55" s="92">
        <f>мдоу!F55+Алкоголь18!F55+трансп!F55+'кл рук'!F55</f>
        <v>0</v>
      </c>
      <c r="G55" s="92">
        <f>мдоу!G55+Алкоголь18!G55+трансп!G55+'кл рук'!G55</f>
        <v>0</v>
      </c>
      <c r="H55" s="92">
        <f>мдоу!H55+Алкоголь18!H55+трансп!H55+'кл рук'!H55</f>
        <v>0</v>
      </c>
    </row>
    <row r="56" spans="1:9">
      <c r="A56" s="93" t="s">
        <v>146</v>
      </c>
      <c r="B56" s="97"/>
      <c r="C56" s="107" t="s">
        <v>143</v>
      </c>
      <c r="D56" s="92"/>
      <c r="E56" s="92">
        <f>мдоу!E56+Алкоголь18!E56+трансп!E56+'кл рук'!E56</f>
        <v>0</v>
      </c>
      <c r="F56" s="92">
        <f>мдоу!F56+Алкоголь18!F56+трансп!F56+'кл рук'!F56</f>
        <v>0</v>
      </c>
      <c r="G56" s="92">
        <f>мдоу!G56+Алкоголь18!G56+трансп!G56+'кл рук'!G56</f>
        <v>0</v>
      </c>
      <c r="H56" s="92">
        <f>мдоу!H56+Алкоголь18!H56+трансп!H56+'кл рук'!H56</f>
        <v>0</v>
      </c>
    </row>
    <row r="57" spans="1:9">
      <c r="A57" s="93" t="s">
        <v>142</v>
      </c>
      <c r="B57" s="97"/>
      <c r="C57" s="107" t="s">
        <v>144</v>
      </c>
      <c r="D57" s="92"/>
      <c r="E57" s="92">
        <f>мдоу!E57+Алкоголь18!E57+трансп!E57+'кл рук'!E57</f>
        <v>0</v>
      </c>
      <c r="F57" s="92">
        <f>мдоу!F57+Алкоголь18!F57+трансп!F57+'кл рук'!F57</f>
        <v>0</v>
      </c>
      <c r="G57" s="92">
        <f>мдоу!G57+Алкоголь18!G57+трансп!G57+'кл рук'!G57</f>
        <v>0</v>
      </c>
      <c r="H57" s="92">
        <f>мдоу!H57+Алкоголь18!H57+трансп!H57+'кл рук'!H57</f>
        <v>0</v>
      </c>
    </row>
    <row r="58" spans="1:9" s="14" customFormat="1">
      <c r="A58" s="96" t="s">
        <v>5</v>
      </c>
      <c r="B58" s="97">
        <v>212</v>
      </c>
      <c r="C58" s="107">
        <v>21200</v>
      </c>
      <c r="D58" s="135">
        <f>D59+D60+D61+D62</f>
        <v>0</v>
      </c>
      <c r="E58" s="135">
        <f>E59+E60+E61+E62</f>
        <v>0</v>
      </c>
      <c r="F58" s="135">
        <f>F59+F60+F61+F62</f>
        <v>0</v>
      </c>
      <c r="G58" s="135">
        <f>G59+G60+G61+G62</f>
        <v>0</v>
      </c>
      <c r="H58" s="135">
        <f>H59+H60+H61+H62</f>
        <v>0</v>
      </c>
    </row>
    <row r="59" spans="1:9">
      <c r="A59" s="93" t="s">
        <v>6</v>
      </c>
      <c r="B59" s="97"/>
      <c r="C59" s="107">
        <v>21201</v>
      </c>
      <c r="D59" s="119">
        <f>E59+F59+G59+H59</f>
        <v>0</v>
      </c>
      <c r="E59" s="119">
        <f>мдоу!E59+Алкоголь18!E59+трансп!E59+'кл рук'!E59</f>
        <v>0</v>
      </c>
      <c r="F59" s="119">
        <f>мдоу!F59+Алкоголь18!F59+трансп!F59+'кл рук'!F59</f>
        <v>0</v>
      </c>
      <c r="G59" s="119">
        <f>мдоу!G59+Алкоголь18!G59+трансп!G59+'кл рук'!G59</f>
        <v>0</v>
      </c>
      <c r="H59" s="119">
        <f>мдоу!H59+Алкоголь18!H59+трансп!H59+'кл рук'!H59</f>
        <v>0</v>
      </c>
    </row>
    <row r="60" spans="1:9" ht="15" customHeight="1">
      <c r="A60" s="93" t="s">
        <v>7</v>
      </c>
      <c r="B60" s="97"/>
      <c r="C60" s="107">
        <v>21202</v>
      </c>
      <c r="D60" s="92"/>
      <c r="E60" s="92">
        <f>мдоу!E60+Алкоголь18!E60+трансп!E60+'кл рук'!E60</f>
        <v>0</v>
      </c>
      <c r="F60" s="92">
        <f>мдоу!F60+Алкоголь18!F60+трансп!F60+'кл рук'!F60</f>
        <v>0</v>
      </c>
      <c r="G60" s="92">
        <f>мдоу!G60+Алкоголь18!G60+трансп!G60+'кл рук'!G60</f>
        <v>0</v>
      </c>
      <c r="H60" s="92">
        <f>мдоу!H60+Алкоголь18!H60+трансп!H60+'кл рук'!H60</f>
        <v>0</v>
      </c>
    </row>
    <row r="61" spans="1:9">
      <c r="A61" s="93" t="s">
        <v>8</v>
      </c>
      <c r="B61" s="97"/>
      <c r="C61" s="107">
        <v>21203</v>
      </c>
      <c r="D61" s="92"/>
      <c r="E61" s="92">
        <f>мдоу!E61+Алкоголь18!E61+трансп!E61+'кл рук'!E61</f>
        <v>0</v>
      </c>
      <c r="F61" s="92">
        <f>мдоу!F61+Алкоголь18!F61+трансп!F61+'кл рук'!F61</f>
        <v>0</v>
      </c>
      <c r="G61" s="92">
        <f>мдоу!G61+Алкоголь18!G61+трансп!G61+'кл рук'!G61</f>
        <v>0</v>
      </c>
      <c r="H61" s="92">
        <f>мдоу!H61+Алкоголь18!H61+трансп!H61+'кл рук'!H61</f>
        <v>0</v>
      </c>
    </row>
    <row r="62" spans="1:9">
      <c r="A62" s="93" t="s">
        <v>9</v>
      </c>
      <c r="B62" s="97"/>
      <c r="C62" s="107" t="s">
        <v>119</v>
      </c>
      <c r="D62" s="119">
        <f>E62+F62+G62+H62</f>
        <v>0</v>
      </c>
      <c r="E62" s="119">
        <f>мдоу!E62+Алкоголь18!E62+трансп!E62+'кл рук'!E62</f>
        <v>0</v>
      </c>
      <c r="F62" s="119">
        <f>мдоу!F62+Алкоголь18!F62+трансп!F62+'кл рук'!F62</f>
        <v>0</v>
      </c>
      <c r="G62" s="119">
        <f>мдоу!G62+Алкоголь18!G62+трансп!G62+'кл рук'!G62</f>
        <v>0</v>
      </c>
      <c r="H62" s="119">
        <f>мдоу!H62+Алкоголь18!H62+трансп!H62+'кл рук'!H62</f>
        <v>0</v>
      </c>
    </row>
    <row r="63" spans="1:9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>
        <f>мдоу!E63+Алкоголь18!E63+трансп!E63+'кл рук'!E63</f>
        <v>0</v>
      </c>
      <c r="F63" s="119">
        <f>мдоу!F63+Алкоголь18!F63+трансп!F63+'кл рук'!F63</f>
        <v>0</v>
      </c>
      <c r="G63" s="119">
        <f>мдоу!G63+Алкоголь18!G63+трансп!G63+'кл рук'!G63</f>
        <v>0</v>
      </c>
      <c r="H63" s="119">
        <f>мдоу!H63+Алкоголь18!H63+трансп!H63+'кл рук'!H63</f>
        <v>0</v>
      </c>
    </row>
    <row r="64" spans="1:9">
      <c r="A64" s="94" t="s">
        <v>11</v>
      </c>
      <c r="B64" s="95">
        <v>220</v>
      </c>
      <c r="C64" s="106">
        <v>22000</v>
      </c>
      <c r="D64" s="120">
        <f>D65+D70+D75+D81+D86+D95</f>
        <v>0</v>
      </c>
      <c r="E64" s="120">
        <f>E65+E70+E75+E81+E86+E95</f>
        <v>0</v>
      </c>
      <c r="F64" s="120">
        <f>F65+F70+F75+F81+F86+F95</f>
        <v>0</v>
      </c>
      <c r="G64" s="120">
        <f>G65+G70+G75+G81+G86+G95</f>
        <v>0</v>
      </c>
      <c r="H64" s="120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0">
        <f>D66+D67+D68+D69</f>
        <v>0</v>
      </c>
      <c r="E65" s="120">
        <f>E66+E67+E68+E69</f>
        <v>0</v>
      </c>
      <c r="F65" s="120">
        <f>F66+F67+F68+F69</f>
        <v>0</v>
      </c>
      <c r="G65" s="120">
        <f>G66+G67+G68+G69</f>
        <v>0</v>
      </c>
      <c r="H65" s="120">
        <f>H66+H67+H68+H69</f>
        <v>0</v>
      </c>
    </row>
    <row r="66" spans="1:8" ht="26.25">
      <c r="A66" s="93" t="s">
        <v>13</v>
      </c>
      <c r="B66" s="97"/>
      <c r="C66" s="107">
        <v>22101</v>
      </c>
      <c r="D66" s="119">
        <f>E66+F66+G66+H66</f>
        <v>0</v>
      </c>
      <c r="E66" s="119">
        <f>мдоу!E66+Алкоголь18!E66+трансп!E66+'кл рук'!E66</f>
        <v>0</v>
      </c>
      <c r="F66" s="119">
        <f>мдоу!F66+Алкоголь18!F66+трансп!F66+'кл рук'!F66</f>
        <v>0</v>
      </c>
      <c r="G66" s="119">
        <f>мдоу!G66+Алкоголь18!G66+трансп!G66+'кл рук'!G66</f>
        <v>0</v>
      </c>
      <c r="H66" s="119">
        <f>мдоу!H66+Алкоголь18!H66+трансп!H66+'кл рук'!H66</f>
        <v>0</v>
      </c>
    </row>
    <row r="67" spans="1:8">
      <c r="A67" s="93" t="s">
        <v>14</v>
      </c>
      <c r="B67" s="97"/>
      <c r="C67" s="107">
        <v>22102</v>
      </c>
      <c r="D67" s="92"/>
      <c r="E67" s="92">
        <f>мдоу!E67+Алкоголь18!E67+трансп!E67+'кл рук'!E67</f>
        <v>0</v>
      </c>
      <c r="F67" s="92">
        <f>мдоу!F67+Алкоголь18!F67+трансп!F67+'кл рук'!F67</f>
        <v>0</v>
      </c>
      <c r="G67" s="92">
        <f>мдоу!G67+Алкоголь18!G67+трансп!G67+'кл рук'!G67</f>
        <v>0</v>
      </c>
      <c r="H67" s="92">
        <f>мдоу!H67+Алкоголь18!H67+трансп!H67+'кл рук'!H67</f>
        <v>0</v>
      </c>
    </row>
    <row r="68" spans="1:8" ht="26.25">
      <c r="A68" s="93" t="s">
        <v>15</v>
      </c>
      <c r="B68" s="97"/>
      <c r="C68" s="107">
        <v>22103</v>
      </c>
      <c r="D68" s="92"/>
      <c r="E68" s="92">
        <f>мдоу!E68+Алкоголь18!E68+трансп!E68+'кл рук'!E68</f>
        <v>0</v>
      </c>
      <c r="F68" s="92">
        <f>мдоу!F68+Алкоголь18!F68+трансп!F68+'кл рук'!F68</f>
        <v>0</v>
      </c>
      <c r="G68" s="92">
        <f>мдоу!G68+Алкоголь18!G68+трансп!G68+'кл рук'!G68</f>
        <v>0</v>
      </c>
      <c r="H68" s="92">
        <f>мдоу!H68+Алкоголь18!H68+трансп!H68+'кл рук'!H68</f>
        <v>0</v>
      </c>
    </row>
    <row r="69" spans="1:8">
      <c r="A69" s="93" t="s">
        <v>16</v>
      </c>
      <c r="B69" s="97"/>
      <c r="C69" s="107" t="s">
        <v>120</v>
      </c>
      <c r="D69" s="92"/>
      <c r="E69" s="92">
        <f>мдоу!E69+Алкоголь18!E69+трансп!E69+'кл рук'!E69</f>
        <v>0</v>
      </c>
      <c r="F69" s="92">
        <f>мдоу!F69+Алкоголь18!F69+трансп!F69+'кл рук'!F69</f>
        <v>0</v>
      </c>
      <c r="G69" s="92">
        <f>мдоу!G69+Алкоголь18!G69+трансп!G69+'кл рук'!G69</f>
        <v>0</v>
      </c>
      <c r="H69" s="92">
        <f>мдоу!H69+Алкоголь18!H69+трансп!H69+'кл рук'!H69</f>
        <v>0</v>
      </c>
    </row>
    <row r="70" spans="1:8">
      <c r="A70" s="96" t="s">
        <v>17</v>
      </c>
      <c r="B70" s="97">
        <v>222</v>
      </c>
      <c r="C70" s="107">
        <v>22200</v>
      </c>
      <c r="D70" s="120">
        <f>D71+D72+D73+D74</f>
        <v>0</v>
      </c>
      <c r="E70" s="120">
        <f>E71+E72+E73+E74</f>
        <v>0</v>
      </c>
      <c r="F70" s="120">
        <f>F71+F72+F73+F74</f>
        <v>0</v>
      </c>
      <c r="G70" s="120">
        <f>G71+G72+G73+G74</f>
        <v>0</v>
      </c>
      <c r="H70" s="120">
        <f>H71+H72+H73+H74</f>
        <v>0</v>
      </c>
    </row>
    <row r="71" spans="1:8">
      <c r="A71" s="93" t="s">
        <v>18</v>
      </c>
      <c r="B71" s="97"/>
      <c r="C71" s="107">
        <v>22201</v>
      </c>
      <c r="D71" s="119">
        <f>E71+F71+G71+H71</f>
        <v>0</v>
      </c>
      <c r="E71" s="119">
        <f>мдоу!E71+Алкоголь18!E71+трансп!E71+'кл рук'!E71</f>
        <v>0</v>
      </c>
      <c r="F71" s="119">
        <f>мдоу!F71+Алкоголь18!F71+трансп!F71+'кл рук'!F71</f>
        <v>0</v>
      </c>
      <c r="G71" s="119">
        <f>мдоу!G71+Алкоголь18!G71+трансп!G71+'кл рук'!G71</f>
        <v>0</v>
      </c>
      <c r="H71" s="119">
        <f>мдоу!H71+Алкоголь18!H71+трансп!H71+'кл рук'!H71</f>
        <v>0</v>
      </c>
    </row>
    <row r="72" spans="1:8">
      <c r="A72" s="93" t="s">
        <v>19</v>
      </c>
      <c r="B72" s="97"/>
      <c r="C72" s="107">
        <v>22202</v>
      </c>
      <c r="D72" s="92"/>
      <c r="E72" s="92">
        <f>мдоу!E72+Алкоголь18!E72+трансп!E72+'кл рук'!E72</f>
        <v>0</v>
      </c>
      <c r="F72" s="92">
        <f>мдоу!F72+Алкоголь18!F72+трансп!F72+'кл рук'!F72</f>
        <v>0</v>
      </c>
      <c r="G72" s="92">
        <f>мдоу!G72+Алкоголь18!G72+трансп!G72+'кл рук'!G72</f>
        <v>0</v>
      </c>
      <c r="H72" s="92">
        <f>мдоу!H72+Алкоголь18!H72+трансп!H72+'кл рук'!H72</f>
        <v>0</v>
      </c>
    </row>
    <row r="73" spans="1:8" ht="26.25">
      <c r="A73" s="93" t="s">
        <v>20</v>
      </c>
      <c r="B73" s="97"/>
      <c r="C73" s="107">
        <v>22203</v>
      </c>
      <c r="D73" s="92"/>
      <c r="E73" s="92">
        <f>мдоу!E73+Алкоголь18!E73+трансп!E73+'кл рук'!E73</f>
        <v>0</v>
      </c>
      <c r="F73" s="92">
        <f>мдоу!F73+Алкоголь18!F73+трансп!F73+'кл рук'!F73</f>
        <v>0</v>
      </c>
      <c r="G73" s="92">
        <f>мдоу!G73+Алкоголь18!G73+трансп!G73+'кл рук'!G73</f>
        <v>0</v>
      </c>
      <c r="H73" s="92">
        <f>мдоу!H73+Алкоголь18!H73+трансп!H73+'кл рук'!H73</f>
        <v>0</v>
      </c>
    </row>
    <row r="74" spans="1:8">
      <c r="A74" s="93" t="s">
        <v>21</v>
      </c>
      <c r="B74" s="97"/>
      <c r="C74" s="107" t="s">
        <v>121</v>
      </c>
      <c r="D74" s="92"/>
      <c r="E74" s="92">
        <f>мдоу!E74+Алкоголь18!E74+трансп!E74+'кл рук'!E74</f>
        <v>0</v>
      </c>
      <c r="F74" s="92">
        <f>мдоу!F74+Алкоголь18!F74+трансп!F74+'кл рук'!F74</f>
        <v>0</v>
      </c>
      <c r="G74" s="92">
        <f>мдоу!G74+Алкоголь18!G74+трансп!G74+'кл рук'!G74</f>
        <v>0</v>
      </c>
      <c r="H74" s="92">
        <f>мдоу!H74+Алкоголь18!H74+трансп!H74+'кл рук'!H74</f>
        <v>0</v>
      </c>
    </row>
    <row r="75" spans="1:8">
      <c r="A75" s="96" t="s">
        <v>22</v>
      </c>
      <c r="B75" s="97">
        <v>223</v>
      </c>
      <c r="C75" s="107">
        <v>22300</v>
      </c>
      <c r="D75" s="120">
        <f>D76+D77+D78+D79+D80</f>
        <v>0</v>
      </c>
      <c r="E75" s="120">
        <f>E76+E77+E78+E79+E80</f>
        <v>0</v>
      </c>
      <c r="F75" s="120">
        <f>F76+F77+F78+F79+F80</f>
        <v>0</v>
      </c>
      <c r="G75" s="120">
        <f>G76+G77+G78+G79+G80</f>
        <v>0</v>
      </c>
      <c r="H75" s="120">
        <f>H76+H77+H78+H79+H80</f>
        <v>0</v>
      </c>
    </row>
    <row r="76" spans="1:8">
      <c r="A76" s="93" t="s">
        <v>23</v>
      </c>
      <c r="B76" s="97"/>
      <c r="C76" s="107">
        <v>22301</v>
      </c>
      <c r="D76" s="92"/>
      <c r="E76" s="92">
        <f>мдоу!E76+Алкоголь18!E76+трансп!E76+'кл рук'!E76</f>
        <v>0</v>
      </c>
      <c r="F76" s="92">
        <f>мдоу!F76+Алкоголь18!F76+трансп!F76+'кл рук'!F76</f>
        <v>0</v>
      </c>
      <c r="G76" s="92">
        <f>мдоу!G76+Алкоголь18!G76+трансп!G76+'кл рук'!G76</f>
        <v>0</v>
      </c>
      <c r="H76" s="92">
        <f>мдоу!H76+Алкоголь18!H76+трансп!H76+'кл рук'!H76</f>
        <v>0</v>
      </c>
    </row>
    <row r="77" spans="1:8">
      <c r="A77" s="93" t="s">
        <v>24</v>
      </c>
      <c r="B77" s="97"/>
      <c r="C77" s="107">
        <v>22302</v>
      </c>
      <c r="D77" s="92"/>
      <c r="E77" s="92">
        <f>мдоу!E77+Алкоголь18!E77+трансп!E77+'кл рук'!E77</f>
        <v>0</v>
      </c>
      <c r="F77" s="92">
        <f>мдоу!F77+Алкоголь18!F77+трансп!F77+'кл рук'!F77</f>
        <v>0</v>
      </c>
      <c r="G77" s="92">
        <f>мдоу!G77+Алкоголь18!G77+трансп!G77+'кл рук'!G77</f>
        <v>0</v>
      </c>
      <c r="H77" s="92">
        <f>мдоу!H77+Алкоголь18!H77+трансп!H77+'кл рук'!H77</f>
        <v>0</v>
      </c>
    </row>
    <row r="78" spans="1:8">
      <c r="A78" s="93" t="s">
        <v>25</v>
      </c>
      <c r="B78" s="97"/>
      <c r="C78" s="107">
        <v>22303</v>
      </c>
      <c r="D78" s="92"/>
      <c r="E78" s="92">
        <f>мдоу!E78+Алкоголь18!E78+трансп!E78+'кл рук'!E78</f>
        <v>0</v>
      </c>
      <c r="F78" s="92">
        <f>мдоу!F78+Алкоголь18!F78+трансп!F78+'кл рук'!F78</f>
        <v>0</v>
      </c>
      <c r="G78" s="92">
        <f>мдоу!G78+Алкоголь18!G78+трансп!G78+'кл рук'!G78</f>
        <v>0</v>
      </c>
      <c r="H78" s="92">
        <f>мдоу!H78+Алкоголь18!H78+трансп!H78+'кл рук'!H78</f>
        <v>0</v>
      </c>
    </row>
    <row r="79" spans="1:8">
      <c r="A79" s="93" t="s">
        <v>26</v>
      </c>
      <c r="B79" s="97"/>
      <c r="C79" s="107">
        <v>22304</v>
      </c>
      <c r="D79" s="119">
        <f>E79+F79+G79+H79</f>
        <v>0</v>
      </c>
      <c r="E79" s="119">
        <f>мдоу!E79+Алкоголь18!E79+трансп!E79+'кл рук'!E79</f>
        <v>0</v>
      </c>
      <c r="F79" s="119">
        <f>мдоу!F79+Алкоголь18!F79+трансп!F79+'кл рук'!F79</f>
        <v>0</v>
      </c>
      <c r="G79" s="119">
        <f>мдоу!G79+Алкоголь18!G79+трансп!G79+'кл рук'!G79</f>
        <v>0</v>
      </c>
      <c r="H79" s="119">
        <f>мдоу!H79+Алкоголь18!H79+трансп!H79+'кл рук'!H79</f>
        <v>0</v>
      </c>
    </row>
    <row r="80" spans="1:8">
      <c r="A80" s="93" t="s">
        <v>16</v>
      </c>
      <c r="B80" s="97"/>
      <c r="C80" s="107" t="s">
        <v>122</v>
      </c>
      <c r="D80" s="92"/>
      <c r="E80" s="92">
        <f>мдоу!E80+Алкоголь18!E80+трансп!E80+'кл рук'!E80</f>
        <v>0</v>
      </c>
      <c r="F80" s="92">
        <f>мдоу!F80+Алкоголь18!F80+трансп!F80+'кл рук'!F80</f>
        <v>0</v>
      </c>
      <c r="G80" s="92">
        <f>мдоу!G80+Алкоголь18!G80+трансп!G80+'кл рук'!G80</f>
        <v>0</v>
      </c>
      <c r="H80" s="92">
        <f>мдоу!H80+Алкоголь18!H80+трансп!H80+'кл рук'!H80</f>
        <v>0</v>
      </c>
    </row>
    <row r="81" spans="1:8">
      <c r="A81" s="96" t="s">
        <v>27</v>
      </c>
      <c r="B81" s="97">
        <v>224</v>
      </c>
      <c r="C81" s="107">
        <v>22400</v>
      </c>
      <c r="D81" s="88">
        <f>D82+D83+D84+D85</f>
        <v>0</v>
      </c>
      <c r="E81" s="88">
        <f>E82+E83+E84+E85</f>
        <v>0</v>
      </c>
      <c r="F81" s="88">
        <f>F82+F83+F84+F85</f>
        <v>0</v>
      </c>
      <c r="G81" s="88">
        <f>G82+G83+G84+G85</f>
        <v>0</v>
      </c>
      <c r="H81" s="88">
        <f>H82+H83+H84+H85</f>
        <v>0</v>
      </c>
    </row>
    <row r="82" spans="1:8">
      <c r="A82" s="93" t="s">
        <v>28</v>
      </c>
      <c r="B82" s="97"/>
      <c r="C82" s="107">
        <v>22401</v>
      </c>
      <c r="D82" s="92"/>
      <c r="E82" s="92">
        <f>мдоу!E82+Алкоголь18!E82+трансп!E82+'кл рук'!E82</f>
        <v>0</v>
      </c>
      <c r="F82" s="92">
        <f>мдоу!F82+Алкоголь18!F82+трансп!F82+'кл рук'!F82</f>
        <v>0</v>
      </c>
      <c r="G82" s="92">
        <f>мдоу!G82+Алкоголь18!G82+трансп!G82+'кл рук'!G82</f>
        <v>0</v>
      </c>
      <c r="H82" s="92">
        <f>мдоу!H82+Алкоголь18!H82+трансп!H82+'кл рук'!H82</f>
        <v>0</v>
      </c>
    </row>
    <row r="83" spans="1:8">
      <c r="A83" s="93" t="s">
        <v>29</v>
      </c>
      <c r="B83" s="97"/>
      <c r="C83" s="107">
        <v>22402</v>
      </c>
      <c r="D83" s="92"/>
      <c r="E83" s="92">
        <f>мдоу!E83+Алкоголь18!E83+трансп!E83+'кл рук'!E83</f>
        <v>0</v>
      </c>
      <c r="F83" s="92">
        <f>мдоу!F83+Алкоголь18!F83+трансп!F83+'кл рук'!F83</f>
        <v>0</v>
      </c>
      <c r="G83" s="92">
        <f>мдоу!G83+Алкоголь18!G83+трансп!G83+'кл рук'!G83</f>
        <v>0</v>
      </c>
      <c r="H83" s="92">
        <f>мдоу!H83+Алкоголь18!H83+трансп!H83+'кл рук'!H83</f>
        <v>0</v>
      </c>
    </row>
    <row r="84" spans="1:8">
      <c r="A84" s="93" t="s">
        <v>30</v>
      </c>
      <c r="B84" s="97"/>
      <c r="C84" s="107">
        <v>22403</v>
      </c>
      <c r="D84" s="92"/>
      <c r="E84" s="92">
        <f>мдоу!E84+Алкоголь18!E84+трансп!E84+'кл рук'!E84</f>
        <v>0</v>
      </c>
      <c r="F84" s="92">
        <f>мдоу!F84+Алкоголь18!F84+трансп!F84+'кл рук'!F84</f>
        <v>0</v>
      </c>
      <c r="G84" s="92">
        <f>мдоу!G84+Алкоголь18!G84+трансп!G84+'кл рук'!G84</f>
        <v>0</v>
      </c>
      <c r="H84" s="92">
        <f>мдоу!H84+Алкоголь18!H84+трансп!H84+'кл рук'!H84</f>
        <v>0</v>
      </c>
    </row>
    <row r="85" spans="1:8">
      <c r="A85" s="93" t="s">
        <v>16</v>
      </c>
      <c r="B85" s="97"/>
      <c r="C85" s="107" t="s">
        <v>123</v>
      </c>
      <c r="D85" s="92"/>
      <c r="E85" s="92">
        <f>мдоу!E85+Алкоголь18!E85+трансп!E85+'кл рук'!E85</f>
        <v>0</v>
      </c>
      <c r="F85" s="92">
        <f>мдоу!F85+Алкоголь18!F85+трансп!F85+'кл рук'!F85</f>
        <v>0</v>
      </c>
      <c r="G85" s="92">
        <f>мдоу!G85+Алкоголь18!G85+трансп!G85+'кл рук'!G85</f>
        <v>0</v>
      </c>
      <c r="H85" s="92">
        <f>мдоу!H85+Алкоголь18!H85+трансп!H85+'кл рук'!H85</f>
        <v>0</v>
      </c>
    </row>
    <row r="86" spans="1:8">
      <c r="A86" s="96" t="s">
        <v>31</v>
      </c>
      <c r="B86" s="97">
        <v>225</v>
      </c>
      <c r="C86" s="107">
        <v>22500</v>
      </c>
      <c r="D86" s="88">
        <f>D87+D88+D89+D90+D91+D92+D93+D94</f>
        <v>0</v>
      </c>
      <c r="E86" s="88">
        <f>E87+E88+E89+E90+E91+E92+E93+E94</f>
        <v>0</v>
      </c>
      <c r="F86" s="88">
        <f>F87+F88+F89+F90+F91+F92+F93+F94</f>
        <v>0</v>
      </c>
      <c r="G86" s="88">
        <f>G87+G88+G89+G90+G91+G92+G93+G94</f>
        <v>0</v>
      </c>
      <c r="H86" s="88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2"/>
      <c r="E87" s="92">
        <f>мдоу!E87+Алкоголь18!E87+трансп!E87+'кл рук'!E87</f>
        <v>0</v>
      </c>
      <c r="F87" s="92">
        <f>мдоу!F87+Алкоголь18!F87+трансп!F87+'кл рук'!F87</f>
        <v>0</v>
      </c>
      <c r="G87" s="92">
        <f>мдоу!G87+Алкоголь18!G87+трансп!G87+'кл рук'!G87</f>
        <v>0</v>
      </c>
      <c r="H87" s="92">
        <f>мдоу!H87+Алкоголь18!H87+трансп!H87+'кл рук'!H87</f>
        <v>0</v>
      </c>
    </row>
    <row r="88" spans="1:8">
      <c r="A88" s="93" t="s">
        <v>33</v>
      </c>
      <c r="B88" s="97"/>
      <c r="C88" s="107">
        <v>22502</v>
      </c>
      <c r="D88" s="92"/>
      <c r="E88" s="92">
        <f>мдоу!E88+Алкоголь18!E88+трансп!E88+'кл рук'!E88</f>
        <v>0</v>
      </c>
      <c r="F88" s="92">
        <f>мдоу!F88+Алкоголь18!F88+трансп!F88+'кл рук'!F88</f>
        <v>0</v>
      </c>
      <c r="G88" s="92">
        <f>мдоу!G88+Алкоголь18!G88+трансп!G88+'кл рук'!G88</f>
        <v>0</v>
      </c>
      <c r="H88" s="92">
        <f>мдоу!H88+Алкоголь18!H88+трансп!H88+'кл рук'!H88</f>
        <v>0</v>
      </c>
    </row>
    <row r="89" spans="1:8">
      <c r="A89" s="93" t="s">
        <v>34</v>
      </c>
      <c r="B89" s="97"/>
      <c r="C89" s="107">
        <v>22503</v>
      </c>
      <c r="D89" s="92"/>
      <c r="E89" s="92">
        <f>мдоу!E89+Алкоголь18!E89+трансп!E89+'кл рук'!E89</f>
        <v>0</v>
      </c>
      <c r="F89" s="92">
        <f>мдоу!F89+Алкоголь18!F89+трансп!F89+'кл рук'!F89</f>
        <v>0</v>
      </c>
      <c r="G89" s="92">
        <f>мдоу!G89+Алкоголь18!G89+трансп!G89+'кл рук'!G89</f>
        <v>0</v>
      </c>
      <c r="H89" s="92">
        <f>мдоу!H89+Алкоголь18!H89+трансп!H89+'кл рук'!H89</f>
        <v>0</v>
      </c>
    </row>
    <row r="90" spans="1:8" ht="26.25">
      <c r="A90" s="93" t="s">
        <v>35</v>
      </c>
      <c r="B90" s="97"/>
      <c r="C90" s="107">
        <v>22504</v>
      </c>
      <c r="D90" s="92"/>
      <c r="E90" s="92">
        <f>мдоу!E90+Алкоголь18!E90+трансп!E90+'кл рук'!E90</f>
        <v>0</v>
      </c>
      <c r="F90" s="92">
        <f>мдоу!F90+Алкоголь18!F90+трансп!F90+'кл рук'!F90</f>
        <v>0</v>
      </c>
      <c r="G90" s="92">
        <f>мдоу!G90+Алкоголь18!G90+трансп!G90+'кл рук'!G90</f>
        <v>0</v>
      </c>
      <c r="H90" s="92">
        <f>мдоу!H90+Алкоголь18!H90+трансп!H90+'кл рук'!H90</f>
        <v>0</v>
      </c>
    </row>
    <row r="91" spans="1:8" ht="39">
      <c r="A91" s="93" t="s">
        <v>36</v>
      </c>
      <c r="B91" s="97"/>
      <c r="C91" s="107">
        <v>22505</v>
      </c>
      <c r="D91" s="92"/>
      <c r="E91" s="92">
        <f>мдоу!E91+Алкоголь18!E91+трансп!E91+'кл рук'!E91</f>
        <v>0</v>
      </c>
      <c r="F91" s="92">
        <f>мдоу!F91+Алкоголь18!F91+трансп!F91+'кл рук'!F91</f>
        <v>0</v>
      </c>
      <c r="G91" s="92">
        <f>мдоу!G91+Алкоголь18!G91+трансп!G91+'кл рук'!G91</f>
        <v>0</v>
      </c>
      <c r="H91" s="92">
        <f>мдоу!H91+Алкоголь18!H91+трансп!H91+'кл рук'!H91</f>
        <v>0</v>
      </c>
    </row>
    <row r="92" spans="1:8" ht="26.25">
      <c r="A92" s="93" t="s">
        <v>37</v>
      </c>
      <c r="B92" s="97"/>
      <c r="C92" s="107">
        <v>22506</v>
      </c>
      <c r="D92" s="92"/>
      <c r="E92" s="92">
        <f>мдоу!E92+Алкоголь18!E92+трансп!E92+'кл рук'!E92</f>
        <v>0</v>
      </c>
      <c r="F92" s="92">
        <f>мдоу!F92+Алкоголь18!F92+трансп!F92+'кл рук'!F92</f>
        <v>0</v>
      </c>
      <c r="G92" s="92">
        <f>мдоу!G92+Алкоголь18!G92+трансп!G92+'кл рук'!G92</f>
        <v>0</v>
      </c>
      <c r="H92" s="92">
        <f>мдоу!H92+Алкоголь18!H92+трансп!H92+'кл рук'!H92</f>
        <v>0</v>
      </c>
    </row>
    <row r="93" spans="1:8" ht="39">
      <c r="A93" s="93" t="s">
        <v>38</v>
      </c>
      <c r="B93" s="97"/>
      <c r="C93" s="107">
        <v>22507</v>
      </c>
      <c r="D93" s="92"/>
      <c r="E93" s="92">
        <f>мдоу!E93+Алкоголь18!E93+трансп!E93+'кл рук'!E93</f>
        <v>0</v>
      </c>
      <c r="F93" s="92">
        <f>мдоу!F93+Алкоголь18!F93+трансп!F93+'кл рук'!F93</f>
        <v>0</v>
      </c>
      <c r="G93" s="92">
        <f>мдоу!G93+Алкоголь18!G93+трансп!G93+'кл рук'!G93</f>
        <v>0</v>
      </c>
      <c r="H93" s="92">
        <f>мдоу!H93+Алкоголь18!H93+трансп!H93+'кл рук'!H93</f>
        <v>0</v>
      </c>
    </row>
    <row r="94" spans="1:8">
      <c r="A94" s="93" t="s">
        <v>16</v>
      </c>
      <c r="B94" s="97"/>
      <c r="C94" s="107" t="s">
        <v>124</v>
      </c>
      <c r="D94" s="92"/>
      <c r="E94" s="92">
        <f>мдоу!E94+Алкоголь18!E94+трансп!E94+'кл рук'!E94</f>
        <v>0</v>
      </c>
      <c r="F94" s="92">
        <f>мдоу!F94+Алкоголь18!F94+трансп!F94+'кл рук'!F94</f>
        <v>0</v>
      </c>
      <c r="G94" s="92">
        <f>мдоу!G94+Алкоголь18!G94+трансп!G94+'кл рук'!G94</f>
        <v>0</v>
      </c>
      <c r="H94" s="92">
        <f>мдоу!H94+Алкоголь18!H94+трансп!H94+'кл рук'!H94</f>
        <v>0</v>
      </c>
    </row>
    <row r="95" spans="1:8">
      <c r="A95" s="96" t="s">
        <v>39</v>
      </c>
      <c r="B95" s="97">
        <v>226</v>
      </c>
      <c r="C95" s="107">
        <v>22600</v>
      </c>
      <c r="D95" s="120">
        <f>D96+D97+D98+D99+D100+D101+D102+D103+D104+D105</f>
        <v>0</v>
      </c>
      <c r="E95" s="120">
        <f>E96+E97+E98+E99+E100+E101+E102+E103+E104+E105</f>
        <v>0</v>
      </c>
      <c r="F95" s="120">
        <f>F96+F97+F98+F99+F100+F101+F102+F103+F104+F105</f>
        <v>0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92"/>
      <c r="E96" s="92">
        <f>мдоу!E96+Алкоголь18!E96+трансп!E96+'кл рук'!E96</f>
        <v>0</v>
      </c>
      <c r="F96" s="92">
        <f>мдоу!F96+Алкоголь18!F96+трансп!F96+'кл рук'!F96</f>
        <v>0</v>
      </c>
      <c r="G96" s="92">
        <f>мдоу!G96+Алкоголь18!G96+трансп!G96+'кл рук'!G96</f>
        <v>0</v>
      </c>
      <c r="H96" s="92">
        <f>мдоу!H96+Алкоголь18!H96+трансп!H96+'кл рук'!H96</f>
        <v>0</v>
      </c>
    </row>
    <row r="97" spans="1:8">
      <c r="A97" s="93" t="s">
        <v>41</v>
      </c>
      <c r="B97" s="97"/>
      <c r="C97" s="107">
        <v>22602</v>
      </c>
      <c r="D97" s="119">
        <f>E97+F97+G97+H97</f>
        <v>0</v>
      </c>
      <c r="E97" s="134">
        <f>мдоу!E97+Алкоголь18!E97+трансп!E97+'кл рук'!E97</f>
        <v>0</v>
      </c>
      <c r="F97" s="134">
        <f>мдоу!F97+Алкоголь18!F97+трансп!F97+'кл рук'!F97</f>
        <v>0</v>
      </c>
      <c r="G97" s="134">
        <f>мдоу!G97+Алкоголь18!G97+трансп!G97+'кл рук'!G97</f>
        <v>0</v>
      </c>
      <c r="H97" s="134">
        <f>мдоу!H97+Алкоголь18!H97+трансп!H97+'кл рук'!H97</f>
        <v>0</v>
      </c>
    </row>
    <row r="98" spans="1:8" ht="26.25">
      <c r="A98" s="93" t="s">
        <v>42</v>
      </c>
      <c r="B98" s="97"/>
      <c r="C98" s="107">
        <v>22603</v>
      </c>
      <c r="D98" s="92"/>
      <c r="E98" s="92">
        <f>мдоу!E98+Алкоголь18!E98+трансп!E98+'кл рук'!E98</f>
        <v>0</v>
      </c>
      <c r="F98" s="92">
        <f>мдоу!F98+Алкоголь18!F98+трансп!F98+'кл рук'!F98</f>
        <v>0</v>
      </c>
      <c r="G98" s="92">
        <f>мдоу!G98+Алкоголь18!G98+трансп!G98+'кл рук'!G98</f>
        <v>0</v>
      </c>
      <c r="H98" s="92">
        <f>мдоу!H98+Алкоголь18!H98+трансп!H98+'кл рук'!H98</f>
        <v>0</v>
      </c>
    </row>
    <row r="99" spans="1:8">
      <c r="A99" s="93" t="s">
        <v>43</v>
      </c>
      <c r="B99" s="97"/>
      <c r="C99" s="107">
        <v>22604</v>
      </c>
      <c r="D99" s="92"/>
      <c r="E99" s="92">
        <f>мдоу!E99+Алкоголь18!E99+трансп!E99+'кл рук'!E99</f>
        <v>0</v>
      </c>
      <c r="F99" s="92">
        <f>мдоу!F99+Алкоголь18!F99+трансп!F99+'кл рук'!F99</f>
        <v>0</v>
      </c>
      <c r="G99" s="92">
        <f>мдоу!G99+Алкоголь18!G99+трансп!G99+'кл рук'!G99</f>
        <v>0</v>
      </c>
      <c r="H99" s="92">
        <f>мдоу!H99+Алкоголь18!H99+трансп!H99+'кл рук'!H99</f>
        <v>0</v>
      </c>
    </row>
    <row r="100" spans="1:8">
      <c r="A100" s="93" t="s">
        <v>44</v>
      </c>
      <c r="B100" s="97"/>
      <c r="C100" s="107">
        <v>22605</v>
      </c>
      <c r="D100" s="92"/>
      <c r="E100" s="92">
        <f>мдоу!E100+Алкоголь18!E100+трансп!E100+'кл рук'!E100</f>
        <v>0</v>
      </c>
      <c r="F100" s="92">
        <f>мдоу!F100+Алкоголь18!F100+трансп!F100+'кл рук'!F100</f>
        <v>0</v>
      </c>
      <c r="G100" s="92">
        <f>мдоу!G100+Алкоголь18!G100+трансп!G100+'кл рук'!G100</f>
        <v>0</v>
      </c>
      <c r="H100" s="92">
        <f>мдоу!H100+Алкоголь18!H100+трансп!H100+'кл рук'!H100</f>
        <v>0</v>
      </c>
    </row>
    <row r="101" spans="1:8" ht="26.25">
      <c r="A101" s="93" t="s">
        <v>45</v>
      </c>
      <c r="B101" s="97"/>
      <c r="C101" s="107">
        <v>22606</v>
      </c>
      <c r="D101" s="92"/>
      <c r="E101" s="92">
        <f>мдоу!E101+Алкоголь18!E101+трансп!E101+'кл рук'!E101</f>
        <v>0</v>
      </c>
      <c r="F101" s="92">
        <f>мдоу!F101+Алкоголь18!F101+трансп!F101+'кл рук'!F101</f>
        <v>0</v>
      </c>
      <c r="G101" s="92">
        <f>мдоу!G101+Алкоголь18!G101+трансп!G101+'кл рук'!G101</f>
        <v>0</v>
      </c>
      <c r="H101" s="92">
        <f>мдоу!H101+Алкоголь18!H101+трансп!H101+'кл рук'!H101</f>
        <v>0</v>
      </c>
    </row>
    <row r="102" spans="1:8" ht="15" customHeight="1">
      <c r="A102" s="93" t="s">
        <v>46</v>
      </c>
      <c r="B102" s="97"/>
      <c r="C102" s="107">
        <v>22607</v>
      </c>
      <c r="D102" s="119">
        <f>E102+F102+G102+H102</f>
        <v>0</v>
      </c>
      <c r="E102" s="119">
        <f>мдоу!E102+Алкоголь18!E102+трансп!E102+'кл рук'!E102</f>
        <v>0</v>
      </c>
      <c r="F102" s="119">
        <f>мдоу!F102+Алкоголь18!F102+трансп!F102+'кл рук'!F102</f>
        <v>0</v>
      </c>
      <c r="G102" s="119">
        <f>мдоу!G102+Алкоголь18!G102+трансп!G102+'кл рук'!G102</f>
        <v>0</v>
      </c>
      <c r="H102" s="119">
        <f>мдоу!H102+Алкоголь18!H102+трансп!H102+'кл рук'!H102</f>
        <v>0</v>
      </c>
    </row>
    <row r="103" spans="1:8" ht="26.25">
      <c r="A103" s="93" t="s">
        <v>47</v>
      </c>
      <c r="B103" s="97"/>
      <c r="C103" s="107">
        <v>22608</v>
      </c>
      <c r="D103" s="92"/>
      <c r="E103" s="92">
        <f>мдоу!E103+Алкоголь18!E103+трансп!E103+'кл рук'!E103</f>
        <v>0</v>
      </c>
      <c r="F103" s="92">
        <f>мдоу!F103+Алкоголь18!F103+трансп!F103+'кл рук'!F103</f>
        <v>0</v>
      </c>
      <c r="G103" s="92">
        <f>мдоу!G103+Алкоголь18!G103+трансп!G103+'кл рук'!G103</f>
        <v>0</v>
      </c>
      <c r="H103" s="92">
        <f>мдоу!H103+Алкоголь18!H103+трансп!H103+'кл рук'!H103</f>
        <v>0</v>
      </c>
    </row>
    <row r="104" spans="1:8">
      <c r="A104" s="93" t="s">
        <v>135</v>
      </c>
      <c r="B104" s="97"/>
      <c r="C104" s="107" t="s">
        <v>136</v>
      </c>
      <c r="D104" s="92"/>
      <c r="E104" s="92">
        <f>мдоу!E104+Алкоголь18!E104+трансп!E104+'кл рук'!E104</f>
        <v>0</v>
      </c>
      <c r="F104" s="92">
        <f>мдоу!F104+Алкоголь18!F104+трансп!F104+'кл рук'!F104</f>
        <v>0</v>
      </c>
      <c r="G104" s="92">
        <f>мдоу!G104+Алкоголь18!G104+трансп!G104+'кл рук'!G104</f>
        <v>0</v>
      </c>
      <c r="H104" s="92">
        <f>мдоу!H104+Алкоголь18!H104+трансп!H104+'кл рук'!H104</f>
        <v>0</v>
      </c>
    </row>
    <row r="105" spans="1:8">
      <c r="A105" s="93" t="s">
        <v>48</v>
      </c>
      <c r="B105" s="97"/>
      <c r="C105" s="107" t="s">
        <v>125</v>
      </c>
      <c r="D105" s="119">
        <f>E105+F105+G105+H105</f>
        <v>0</v>
      </c>
      <c r="E105" s="119">
        <f>мдоу!E105+Алкоголь18!E105+трансп!E105+'кл рук'!E105</f>
        <v>0</v>
      </c>
      <c r="F105" s="119">
        <f>мдоу!F105+Алкоголь18!F105+трансп!F105+'кл рук'!F105</f>
        <v>0</v>
      </c>
      <c r="G105" s="119">
        <f>мдоу!G105+Алкоголь18!G105+трансп!G105+'кл рук'!G105</f>
        <v>0</v>
      </c>
      <c r="H105" s="119">
        <f>мдоу!H105+Алкоголь18!H105+трансп!H105+'кл рук'!H105</f>
        <v>0</v>
      </c>
    </row>
    <row r="106" spans="1:8">
      <c r="A106" s="94" t="s">
        <v>74</v>
      </c>
      <c r="B106" s="95">
        <v>230</v>
      </c>
      <c r="C106" s="106">
        <v>23000</v>
      </c>
      <c r="D106" s="88">
        <f>D107+D108</f>
        <v>0</v>
      </c>
      <c r="E106" s="88">
        <f>E107+E108</f>
        <v>0</v>
      </c>
      <c r="F106" s="88">
        <f>F107+F108</f>
        <v>0</v>
      </c>
      <c r="G106" s="88">
        <f>G107+G108</f>
        <v>0</v>
      </c>
      <c r="H106" s="88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2"/>
      <c r="E107" s="92">
        <f>мдоу!E107+Алкоголь18!E107+трансп!E107+'кл рук'!E107</f>
        <v>0</v>
      </c>
      <c r="F107" s="92">
        <f>мдоу!F107+Алкоголь18!F107+трансп!F107+'кл рук'!F107</f>
        <v>0</v>
      </c>
      <c r="G107" s="92">
        <f>мдоу!G107+Алкоголь18!G107+трансп!G107+'кл рук'!G107</f>
        <v>0</v>
      </c>
      <c r="H107" s="92">
        <f>мдоу!H107+Алкоголь18!H107+трансп!H107+'кл рук'!H107</f>
        <v>0</v>
      </c>
    </row>
    <row r="108" spans="1:8">
      <c r="A108" s="96" t="s">
        <v>76</v>
      </c>
      <c r="B108" s="97">
        <v>232</v>
      </c>
      <c r="C108" s="107">
        <v>23200</v>
      </c>
      <c r="D108" s="92"/>
      <c r="E108" s="92">
        <f>мдоу!E108+Алкоголь18!E108+трансп!E108+'кл рук'!E108</f>
        <v>0</v>
      </c>
      <c r="F108" s="92">
        <f>мдоу!F108+Алкоголь18!F108+трансп!F108+'кл рук'!F108</f>
        <v>0</v>
      </c>
      <c r="G108" s="92">
        <f>мдоу!G108+Алкоголь18!G108+трансп!G108+'кл рук'!G108</f>
        <v>0</v>
      </c>
      <c r="H108" s="92">
        <f>мдоу!H108+Алкоголь18!H108+трансп!H108+'кл рук'!H108</f>
        <v>0</v>
      </c>
    </row>
    <row r="109" spans="1:8" ht="15.75" customHeight="1">
      <c r="A109" s="94" t="s">
        <v>77</v>
      </c>
      <c r="B109" s="95">
        <v>240</v>
      </c>
      <c r="C109" s="106">
        <v>24000</v>
      </c>
      <c r="D109" s="88">
        <f>D110+D111</f>
        <v>0</v>
      </c>
      <c r="E109" s="88">
        <f>E110+E111</f>
        <v>0</v>
      </c>
      <c r="F109" s="88">
        <f>F110+F111</f>
        <v>0</v>
      </c>
      <c r="G109" s="88">
        <f>G110+G111</f>
        <v>0</v>
      </c>
      <c r="H109" s="88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2"/>
      <c r="E110" s="92">
        <f>мдоу!E110+Алкоголь18!E110+трансп!E110+'кл рук'!E110</f>
        <v>0</v>
      </c>
      <c r="F110" s="92">
        <f>мдоу!F110+Алкоголь18!F110+трансп!F110+'кл рук'!F110</f>
        <v>0</v>
      </c>
      <c r="G110" s="92">
        <f>мдоу!G110+Алкоголь18!G110+трансп!G110+'кл рук'!G110</f>
        <v>0</v>
      </c>
      <c r="H110" s="92">
        <f>мдоу!H110+Алкоголь18!H110+трансп!H110+'кл рук'!H110</f>
        <v>0</v>
      </c>
    </row>
    <row r="111" spans="1:8" ht="26.25">
      <c r="A111" s="96" t="s">
        <v>79</v>
      </c>
      <c r="B111" s="97">
        <v>242</v>
      </c>
      <c r="C111" s="107">
        <v>24200</v>
      </c>
      <c r="D111" s="92"/>
      <c r="E111" s="92">
        <f>мдоу!E111+Алкоголь18!E111+трансп!E111+'кл рук'!E111</f>
        <v>0</v>
      </c>
      <c r="F111" s="92">
        <f>мдоу!F111+Алкоголь18!F111+трансп!F111+'кл рук'!F111</f>
        <v>0</v>
      </c>
      <c r="G111" s="92">
        <f>мдоу!G111+Алкоголь18!G111+трансп!G111+'кл рук'!G111</f>
        <v>0</v>
      </c>
      <c r="H111" s="92">
        <f>мдоу!H111+Алкоголь18!H111+трансп!H111+'кл рук'!H111</f>
        <v>0</v>
      </c>
    </row>
    <row r="112" spans="1:8" ht="14.25" customHeight="1">
      <c r="A112" s="94" t="s">
        <v>80</v>
      </c>
      <c r="B112" s="95">
        <v>250</v>
      </c>
      <c r="C112" s="106" t="s">
        <v>102</v>
      </c>
      <c r="D112" s="88">
        <f>D113+D114+D115</f>
        <v>0</v>
      </c>
      <c r="E112" s="88">
        <f>E113+E114+E115</f>
        <v>0</v>
      </c>
      <c r="F112" s="88">
        <f>F113+F114+F115</f>
        <v>0</v>
      </c>
      <c r="G112" s="88">
        <f>G113+G114+G115</f>
        <v>0</v>
      </c>
      <c r="H112" s="88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2"/>
      <c r="E113" s="92">
        <f>мдоу!E113+Алкоголь18!E113+трансп!E113+'кл рук'!E113</f>
        <v>0</v>
      </c>
      <c r="F113" s="92">
        <f>мдоу!F113+Алкоголь18!F113+трансп!F113+'кл рук'!F113</f>
        <v>0</v>
      </c>
      <c r="G113" s="92">
        <f>мдоу!G113+Алкоголь18!G113+трансп!G113+'кл рук'!G113</f>
        <v>0</v>
      </c>
      <c r="H113" s="92">
        <f>мдоу!H113+Алкоголь18!H113+трансп!H113+'кл рук'!H113</f>
        <v>0</v>
      </c>
    </row>
    <row r="114" spans="1:8" ht="26.25">
      <c r="A114" s="96" t="s">
        <v>82</v>
      </c>
      <c r="B114" s="97">
        <v>252</v>
      </c>
      <c r="C114" s="107" t="s">
        <v>104</v>
      </c>
      <c r="D114" s="92"/>
      <c r="E114" s="92">
        <f>мдоу!E114+Алкоголь18!E114+трансп!E114+'кл рук'!E114</f>
        <v>0</v>
      </c>
      <c r="F114" s="92">
        <f>мдоу!F114+Алкоголь18!F114+трансп!F114+'кл рук'!F114</f>
        <v>0</v>
      </c>
      <c r="G114" s="92">
        <f>мдоу!G114+Алкоголь18!G114+трансп!G114+'кл рук'!G114</f>
        <v>0</v>
      </c>
      <c r="H114" s="92">
        <f>мдоу!H114+Алкоголь18!H114+трансп!H114+'кл рук'!H114</f>
        <v>0</v>
      </c>
    </row>
    <row r="115" spans="1:8">
      <c r="A115" s="96" t="s">
        <v>83</v>
      </c>
      <c r="B115" s="97">
        <v>253</v>
      </c>
      <c r="C115" s="107" t="s">
        <v>105</v>
      </c>
      <c r="D115" s="119"/>
      <c r="E115" s="92">
        <f>мдоу!E115+Алкоголь18!E115+трансп!E115+'кл рук'!E115</f>
        <v>0</v>
      </c>
      <c r="F115" s="92">
        <f>мдоу!F115+Алкоголь18!F115+трансп!F115+'кл рук'!F115</f>
        <v>0</v>
      </c>
      <c r="G115" s="92">
        <f>мдоу!G115+Алкоголь18!G115+трансп!G115+'кл рук'!G115</f>
        <v>0</v>
      </c>
      <c r="H115" s="92">
        <f>мдоу!H115+Алкоголь18!H115+трансп!H115+'кл рук'!H115</f>
        <v>0</v>
      </c>
    </row>
    <row r="116" spans="1:8">
      <c r="A116" s="94" t="s">
        <v>49</v>
      </c>
      <c r="B116" s="95">
        <v>260</v>
      </c>
      <c r="C116" s="106">
        <v>26000</v>
      </c>
      <c r="D116" s="120">
        <f>D117+D118+D120</f>
        <v>0</v>
      </c>
      <c r="E116" s="120">
        <f>E117+E118+E120</f>
        <v>0</v>
      </c>
      <c r="F116" s="120">
        <f>F117+F118+F120</f>
        <v>0</v>
      </c>
      <c r="G116" s="120">
        <f>G117+G118+G120</f>
        <v>0</v>
      </c>
      <c r="H116" s="120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2"/>
      <c r="E117" s="92">
        <f>мдоу!E117+Алкоголь18!E117+трансп!E117+'кл рук'!E117</f>
        <v>0</v>
      </c>
      <c r="F117" s="92">
        <f>мдоу!F117+Алкоголь18!F117+трансп!F117+'кл рук'!F117</f>
        <v>0</v>
      </c>
      <c r="G117" s="92">
        <f>мдоу!G117+Алкоголь18!G117+трансп!G117+'кл рук'!G117</f>
        <v>0</v>
      </c>
      <c r="H117" s="92">
        <f>мдоу!H117+Алкоголь18!H117+трансп!H117+'кл рук'!H117</f>
        <v>0</v>
      </c>
    </row>
    <row r="118" spans="1:8">
      <c r="A118" s="96" t="s">
        <v>50</v>
      </c>
      <c r="B118" s="97">
        <v>262</v>
      </c>
      <c r="C118" s="107">
        <v>26200</v>
      </c>
      <c r="D118" s="119">
        <f>D119</f>
        <v>0</v>
      </c>
      <c r="E118" s="92">
        <f>мдоу!E118+Алкоголь18!E118+трансп!E118+'кл рук'!E118</f>
        <v>0</v>
      </c>
      <c r="F118" s="92">
        <f>мдоу!F118+Алкоголь18!F118+трансп!F118+'кл рук'!F118</f>
        <v>0</v>
      </c>
      <c r="G118" s="92">
        <f>мдоу!G118+Алкоголь18!G118+трансп!G118+'кл рук'!G118</f>
        <v>0</v>
      </c>
      <c r="H118" s="92">
        <f>мдоу!H118+Алкоголь18!H118+трансп!H118+'кл рук'!H118</f>
        <v>0</v>
      </c>
    </row>
    <row r="119" spans="1:8">
      <c r="A119" s="93" t="s">
        <v>226</v>
      </c>
      <c r="B119" s="97"/>
      <c r="C119" s="107">
        <v>26201</v>
      </c>
      <c r="D119" s="119">
        <f>E119+F119+G119+H119</f>
        <v>0</v>
      </c>
      <c r="E119" s="92">
        <f>мдоу!E119+Алкоголь18!E119+трансп!E119+'кл рук'!E119</f>
        <v>0</v>
      </c>
      <c r="F119" s="92">
        <f>мдоу!F119+Алкоголь18!F119+трансп!F119+'кл рук'!F119</f>
        <v>0</v>
      </c>
      <c r="G119" s="92">
        <f>мдоу!G119+Алкоголь18!G119+трансп!G119+'кл рук'!G119</f>
        <v>0</v>
      </c>
      <c r="H119" s="92">
        <f>мдоу!H119+Алкоголь18!H119+трансп!H119+'кл рук'!H119</f>
        <v>0</v>
      </c>
    </row>
    <row r="120" spans="1:8" ht="26.25">
      <c r="A120" s="96" t="s">
        <v>85</v>
      </c>
      <c r="B120" s="97">
        <v>263</v>
      </c>
      <c r="C120" s="107" t="s">
        <v>101</v>
      </c>
      <c r="D120" s="92"/>
      <c r="E120" s="92">
        <f>мдоу!E120+Алкоголь18!E120+трансп!E120+'кл рук'!E120</f>
        <v>0</v>
      </c>
      <c r="F120" s="92">
        <f>мдоу!F120+Алкоголь18!F120+трансп!F120+'кл рук'!F120</f>
        <v>0</v>
      </c>
      <c r="G120" s="92">
        <f>мдоу!G120+Алкоголь18!G120+трансп!G120+'кл рук'!G120</f>
        <v>0</v>
      </c>
      <c r="H120" s="92">
        <f>мдоу!H120+Алкоголь18!H120+трансп!H120+'кл рук'!H120</f>
        <v>0</v>
      </c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0</v>
      </c>
      <c r="E121" s="120">
        <f>E122+E123+E124+E125+E126+E127+E128</f>
        <v>0</v>
      </c>
      <c r="F121" s="120">
        <f>F122+F123+F124+F125+F126+F127+F128</f>
        <v>0</v>
      </c>
      <c r="G121" s="120">
        <f>G122+G123+G124+G125+G126+G127+G128</f>
        <v>0</v>
      </c>
      <c r="H121" s="120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119">
        <f>E122+F122+G122+H122</f>
        <v>0</v>
      </c>
      <c r="E122" s="92">
        <f>мдоу!E122+Алкоголь18!E122+трансп!E122+'кл рук'!E122</f>
        <v>0</v>
      </c>
      <c r="F122" s="92">
        <f>мдоу!F122+Алкоголь18!F122+трансп!F122+'кл рук'!F122</f>
        <v>0</v>
      </c>
      <c r="G122" s="92">
        <f>мдоу!G122+Алкоголь18!G122+трансп!G122+'кл рук'!G122</f>
        <v>0</v>
      </c>
      <c r="H122" s="92">
        <f>мдоу!H122+Алкоголь18!H122+трансп!H122+'кл рук'!H122</f>
        <v>0</v>
      </c>
    </row>
    <row r="123" spans="1:8">
      <c r="A123" s="93" t="s">
        <v>54</v>
      </c>
      <c r="B123" s="97"/>
      <c r="C123" s="107">
        <v>29002</v>
      </c>
      <c r="D123" s="92">
        <f>E123+F123+G123+H123</f>
        <v>0</v>
      </c>
      <c r="E123" s="119">
        <f>мдоу!E123+Алкоголь18!E123+трансп!E123+'кл рук'!E123</f>
        <v>0</v>
      </c>
      <c r="F123" s="119">
        <f>мдоу!F123+Алкоголь18!F123+трансп!F123+'кл рук'!F123</f>
        <v>0</v>
      </c>
      <c r="G123" s="119">
        <f>мдоу!G123+Алкоголь18!G123+трансп!G123+'кл рук'!G123</f>
        <v>0</v>
      </c>
      <c r="H123" s="119">
        <f>мдоу!H123+Алкоголь18!H123+трансп!H123+'кл рук'!H123</f>
        <v>0</v>
      </c>
    </row>
    <row r="124" spans="1:8">
      <c r="A124" s="93" t="s">
        <v>55</v>
      </c>
      <c r="B124" s="97"/>
      <c r="C124" s="107">
        <v>29003</v>
      </c>
      <c r="D124" s="119">
        <f>E124+F124+G124+H124</f>
        <v>0</v>
      </c>
      <c r="E124" s="119">
        <f>мдоу!E124+Алкоголь18!E124+трансп!E124+'кл рук'!E124</f>
        <v>0</v>
      </c>
      <c r="F124" s="119">
        <f>мдоу!F124+Алкоголь18!F124+трансп!F124+'кл рук'!F124</f>
        <v>0</v>
      </c>
      <c r="G124" s="119">
        <f>мдоу!G124+Алкоголь18!G124+трансп!G124+'кл рук'!G124</f>
        <v>0</v>
      </c>
      <c r="H124" s="119">
        <f>мдоу!H124+Алкоголь18!H124+трансп!H124+'кл рук'!H124</f>
        <v>0</v>
      </c>
    </row>
    <row r="125" spans="1:8">
      <c r="A125" s="93" t="s">
        <v>56</v>
      </c>
      <c r="B125" s="97"/>
      <c r="C125" s="107">
        <v>29004</v>
      </c>
      <c r="D125" s="92"/>
      <c r="E125" s="92">
        <f>мдоу!E125+Алкоголь18!E125+трансп!E125+'кл рук'!E125</f>
        <v>0</v>
      </c>
      <c r="F125" s="92">
        <f>мдоу!F125+Алкоголь18!F125+трансп!F125+'кл рук'!F125</f>
        <v>0</v>
      </c>
      <c r="G125" s="92">
        <f>мдоу!G125+Алкоголь18!G125+трансп!G125+'кл рук'!G125</f>
        <v>0</v>
      </c>
      <c r="H125" s="92">
        <f>мдоу!H125+Алкоголь18!H125+трансп!H125+'кл рук'!H125</f>
        <v>0</v>
      </c>
    </row>
    <row r="126" spans="1:8">
      <c r="A126" s="93" t="s">
        <v>57</v>
      </c>
      <c r="B126" s="97"/>
      <c r="C126" s="107">
        <v>29005</v>
      </c>
      <c r="D126" s="119">
        <f>E126+F126+G126+H126</f>
        <v>0</v>
      </c>
      <c r="E126" s="119">
        <f>мдоу!E126+Алкоголь18!E126+трансп!E126+'кл рук'!E126</f>
        <v>0</v>
      </c>
      <c r="F126" s="119">
        <f>мдоу!F126+Алкоголь18!F126+трансп!F126+'кл рук'!F126</f>
        <v>0</v>
      </c>
      <c r="G126" s="119">
        <f>мдоу!G126+Алкоголь18!G126+трансп!G126+'кл рук'!G126</f>
        <v>0</v>
      </c>
      <c r="H126" s="119">
        <f>мдоу!H126+Алкоголь18!H126+трансп!H126+'кл рук'!H126</f>
        <v>0</v>
      </c>
    </row>
    <row r="127" spans="1:8">
      <c r="A127" s="93" t="s">
        <v>137</v>
      </c>
      <c r="B127" s="97"/>
      <c r="C127" s="107" t="s">
        <v>138</v>
      </c>
      <c r="D127" s="92"/>
      <c r="E127" s="92">
        <f>мдоу!E127+Алкоголь18!E127+трансп!E127+'кл рук'!E127</f>
        <v>0</v>
      </c>
      <c r="F127" s="92">
        <f>мдоу!F127+Алкоголь18!F127+трансп!F127+'кл рук'!F127</f>
        <v>0</v>
      </c>
      <c r="G127" s="92">
        <f>мдоу!G127+Алкоголь18!G127+трансп!G127+'кл рук'!G127</f>
        <v>0</v>
      </c>
      <c r="H127" s="92">
        <f>мдоу!H127+Алкоголь18!H127+трансп!H127+'кл рук'!H127</f>
        <v>0</v>
      </c>
    </row>
    <row r="128" spans="1:8">
      <c r="A128" s="93" t="s">
        <v>58</v>
      </c>
      <c r="B128" s="97"/>
      <c r="C128" s="107" t="s">
        <v>126</v>
      </c>
      <c r="D128" s="119">
        <f>E128+F128+G128+H128</f>
        <v>0</v>
      </c>
      <c r="E128" s="119">
        <f>мдоу!E128+Алкоголь18!E128+трансп!E128+'кл рук'!E128</f>
        <v>0</v>
      </c>
      <c r="F128" s="119">
        <f>мдоу!F128+Алкоголь18!F128+трансп!F128+'кл рук'!F128</f>
        <v>0</v>
      </c>
      <c r="G128" s="119">
        <f>мдоу!G128+Алкоголь18!G128+трансп!G128+'кл рук'!G128</f>
        <v>0</v>
      </c>
      <c r="H128" s="119">
        <f>мдоу!H128+Алкоголь18!H128+трансп!H128+'кл рук'!H128</f>
        <v>0</v>
      </c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1</v>
      </c>
      <c r="E129" s="120">
        <f>E130+E139+E140</f>
        <v>0</v>
      </c>
      <c r="F129" s="120">
        <f>F130+F139+F140</f>
        <v>0</v>
      </c>
      <c r="G129" s="120">
        <f>G130+G139+G140</f>
        <v>0</v>
      </c>
      <c r="H129" s="120">
        <f>H130+H139+H140</f>
        <v>1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</f>
        <v>0</v>
      </c>
      <c r="E130" s="120">
        <f>E131+E132+E133+E134+E135+E136+E137+E138</f>
        <v>0</v>
      </c>
      <c r="F130" s="120">
        <f>F131+F132+F133+F134+F135+F136+F137+F138</f>
        <v>0</v>
      </c>
      <c r="G130" s="120">
        <f>G131+G132+G133+G134+G135+G136+G137+G138</f>
        <v>0</v>
      </c>
      <c r="H130" s="120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92"/>
      <c r="E131" s="92">
        <f>мдоу!E131+Алкоголь18!E131+трансп!E131+'кл рук'!E131</f>
        <v>0</v>
      </c>
      <c r="F131" s="92">
        <f>мдоу!F131+Алкоголь18!F131+трансп!F131+'кл рук'!F131</f>
        <v>0</v>
      </c>
      <c r="G131" s="92">
        <f>мдоу!G131+Алкоголь18!G131+трансп!G131+'кл рук'!G131</f>
        <v>0</v>
      </c>
      <c r="H131" s="92">
        <f>мдоу!H131+Алкоголь18!H131+трансп!H131+'кл рук'!H131</f>
        <v>0</v>
      </c>
    </row>
    <row r="132" spans="1:8">
      <c r="A132" s="93" t="s">
        <v>61</v>
      </c>
      <c r="B132" s="97"/>
      <c r="C132" s="107">
        <v>31002</v>
      </c>
      <c r="D132" s="92"/>
      <c r="E132" s="92">
        <f>мдоу!E132+Алкоголь18!E132+трансп!E132+'кл рук'!E132</f>
        <v>0</v>
      </c>
      <c r="F132" s="92">
        <f>мдоу!F132+Алкоголь18!F132+трансп!F132+'кл рук'!F132</f>
        <v>0</v>
      </c>
      <c r="G132" s="92">
        <f>мдоу!G132+Алкоголь18!G132+трансп!G132+'кл рук'!G132</f>
        <v>0</v>
      </c>
      <c r="H132" s="92">
        <f>мдоу!H132+Алкоголь18!H132+трансп!H132+'кл рук'!H132</f>
        <v>0</v>
      </c>
    </row>
    <row r="133" spans="1:8" ht="30" customHeight="1">
      <c r="A133" s="93" t="s">
        <v>62</v>
      </c>
      <c r="B133" s="97"/>
      <c r="C133" s="107">
        <v>31003</v>
      </c>
      <c r="D133" s="92"/>
      <c r="E133" s="92">
        <f>мдоу!E133+Алкоголь18!E133+трансп!E133+'кл рук'!E133</f>
        <v>0</v>
      </c>
      <c r="F133" s="92">
        <f>мдоу!F133+Алкоголь18!F133+трансп!F133+'кл рук'!F133</f>
        <v>0</v>
      </c>
      <c r="G133" s="92">
        <f>мдоу!G133+Алкоголь18!G133+трансп!G133+'кл рук'!G133</f>
        <v>0</v>
      </c>
      <c r="H133" s="92">
        <f>мдоу!H133+Алкоголь18!H133+трансп!H133+'кл рук'!H133</f>
        <v>0</v>
      </c>
    </row>
    <row r="134" spans="1:8">
      <c r="A134" s="93" t="s">
        <v>63</v>
      </c>
      <c r="B134" s="97"/>
      <c r="C134" s="107">
        <v>31004</v>
      </c>
      <c r="D134" s="92"/>
      <c r="E134" s="92">
        <f>мдоу!E134+Алкоголь18!E134+трансп!E134+'кл рук'!E134</f>
        <v>0</v>
      </c>
      <c r="F134" s="92">
        <f>мдоу!F134+Алкоголь18!F134+трансп!F134+'кл рук'!F134</f>
        <v>0</v>
      </c>
      <c r="G134" s="92">
        <f>мдоу!G134+Алкоголь18!G134+трансп!G134+'кл рук'!G134</f>
        <v>0</v>
      </c>
      <c r="H134" s="92">
        <f>мдоу!H134+Алкоголь18!H134+трансп!H134+'кл рук'!H134</f>
        <v>0</v>
      </c>
    </row>
    <row r="135" spans="1:8">
      <c r="A135" s="93" t="s">
        <v>64</v>
      </c>
      <c r="B135" s="97"/>
      <c r="C135" s="107">
        <v>31005</v>
      </c>
      <c r="D135" s="92"/>
      <c r="E135" s="92">
        <f>мдоу!E135+Алкоголь18!E135+трансп!E135+'кл рук'!E135</f>
        <v>0</v>
      </c>
      <c r="F135" s="92">
        <f>мдоу!F135+Алкоголь18!F135+трансп!F135+'кл рук'!F135</f>
        <v>0</v>
      </c>
      <c r="G135" s="92">
        <f>мдоу!G135+Алкоголь18!G135+трансп!G135+'кл рук'!G135</f>
        <v>0</v>
      </c>
      <c r="H135" s="92">
        <f>мдоу!H135+Алкоголь18!H135+трансп!H135+'кл рук'!H135</f>
        <v>0</v>
      </c>
    </row>
    <row r="136" spans="1:8">
      <c r="A136" s="93" t="s">
        <v>66</v>
      </c>
      <c r="B136" s="97"/>
      <c r="C136" s="107">
        <v>31006</v>
      </c>
      <c r="D136" s="92"/>
      <c r="E136" s="92">
        <f>мдоу!E136+Алкоголь18!E136+трансп!E136+'кл рук'!E136</f>
        <v>0</v>
      </c>
      <c r="F136" s="92">
        <f>мдоу!F136+Алкоголь18!F136+трансп!F136+'кл рук'!F136</f>
        <v>0</v>
      </c>
      <c r="G136" s="92">
        <f>мдоу!G136+Алкоголь18!G136+трансп!G136+'кл рук'!G136</f>
        <v>0</v>
      </c>
      <c r="H136" s="92">
        <f>мдоу!H136+Алкоголь18!H136+трансп!H136+'кл рук'!H136</f>
        <v>0</v>
      </c>
    </row>
    <row r="137" spans="1:8">
      <c r="A137" s="93" t="s">
        <v>130</v>
      </c>
      <c r="B137" s="97"/>
      <c r="C137" s="107" t="s">
        <v>131</v>
      </c>
      <c r="D137" s="92"/>
      <c r="E137" s="92">
        <f>мдоу!E137+Алкоголь18!E137+трансп!E137+'кл рук'!E137</f>
        <v>0</v>
      </c>
      <c r="F137" s="92">
        <f>мдоу!F137+Алкоголь18!F137+трансп!F137+'кл рук'!F137</f>
        <v>0</v>
      </c>
      <c r="G137" s="92">
        <f>мдоу!G137+Алкоголь18!G137+трансп!G137+'кл рук'!G137</f>
        <v>0</v>
      </c>
      <c r="H137" s="92">
        <f>мдоу!H137+Алкоголь18!H137+трансп!H137+'кл рук'!H137</f>
        <v>0</v>
      </c>
    </row>
    <row r="138" spans="1:8">
      <c r="A138" s="93" t="s">
        <v>227</v>
      </c>
      <c r="B138" s="97"/>
      <c r="C138" s="107" t="s">
        <v>127</v>
      </c>
      <c r="D138" s="119">
        <f>E138+F138+G138+H138</f>
        <v>0</v>
      </c>
      <c r="E138" s="92">
        <f>мдоу!E138+Алкоголь18!E138+трансп!E138+'кл рук'!E138</f>
        <v>0</v>
      </c>
      <c r="F138" s="92">
        <f>мдоу!F138+Алкоголь18!F138+трансп!F138+'кл рук'!F138</f>
        <v>0</v>
      </c>
      <c r="G138" s="92">
        <f>мдоу!G138+Алкоголь18!G138+трансп!G138+'кл рук'!G138</f>
        <v>0</v>
      </c>
      <c r="H138" s="92">
        <f>мдоу!H138+Алкоголь18!H138+трансп!H138+'кл рук'!H138</f>
        <v>0</v>
      </c>
    </row>
    <row r="139" spans="1:8" ht="15.75" customHeight="1">
      <c r="A139" s="96" t="s">
        <v>86</v>
      </c>
      <c r="B139" s="97">
        <v>320</v>
      </c>
      <c r="C139" s="107" t="s">
        <v>118</v>
      </c>
      <c r="D139" s="92"/>
      <c r="E139" s="92">
        <f>мдоу!E139+Алкоголь18!E139+трансп!E139+'кл рук'!E139</f>
        <v>0</v>
      </c>
      <c r="F139" s="92">
        <f>мдоу!F139+Алкоголь18!F139+трансп!F139+'кл рук'!F139</f>
        <v>0</v>
      </c>
      <c r="G139" s="92">
        <f>мдоу!G139+Алкоголь18!G139+трансп!G139+'кл рук'!G139</f>
        <v>0</v>
      </c>
      <c r="H139" s="92">
        <f>мдоу!H139+Алкоголь18!H139+трансп!H139+'кл рук'!H139</f>
        <v>0</v>
      </c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1</v>
      </c>
      <c r="E140" s="120">
        <f>E141+E142+E143+E144+E145+E146+E147+E148+E149+E150</f>
        <v>0</v>
      </c>
      <c r="F140" s="120">
        <f>F141+F142+F143+F144+F145+F146+F147+F148+F149+F150</f>
        <v>0</v>
      </c>
      <c r="G140" s="120">
        <f>G141+G142+G143+G144+G145+G146+G147+G148+G149+G150</f>
        <v>0</v>
      </c>
      <c r="H140" s="120">
        <f>H141+H142+H143+H144+H145+H146+H147+H148+H149+H150</f>
        <v>1</v>
      </c>
    </row>
    <row r="141" spans="1:8" ht="26.25">
      <c r="A141" s="93" t="s">
        <v>68</v>
      </c>
      <c r="B141" s="97"/>
      <c r="C141" s="107">
        <v>34001</v>
      </c>
      <c r="D141" s="119">
        <f>E141+F141+G141+H141</f>
        <v>0</v>
      </c>
      <c r="E141" s="119">
        <f>мдоу!E141+Алкоголь18!E141+трансп!E141+'кл рук'!E141</f>
        <v>0</v>
      </c>
      <c r="F141" s="119">
        <f>мдоу!F141+Алкоголь18!F141+трансп!F141+'кл рук'!F141</f>
        <v>0</v>
      </c>
      <c r="G141" s="119">
        <f>мдоу!G141+Алкоголь18!G141+трансп!G141+'кл рук'!G141</f>
        <v>0</v>
      </c>
      <c r="H141" s="119">
        <f>мдоу!H141+Алкоголь18!H141+трансп!H141+'кл рук'!H141</f>
        <v>0</v>
      </c>
    </row>
    <row r="142" spans="1:8">
      <c r="A142" s="93" t="s">
        <v>69</v>
      </c>
      <c r="B142" s="97"/>
      <c r="C142" s="107">
        <v>34002</v>
      </c>
      <c r="D142" s="92">
        <f>E142+F142+G142+H142</f>
        <v>0</v>
      </c>
      <c r="E142" s="92">
        <f>мдоу!E142+Алкоголь18!E142+трансп!E142+'кл рук'!E142</f>
        <v>0</v>
      </c>
      <c r="F142" s="92">
        <f>мдоу!F142+Алкоголь18!F142+трансп!F142+'кл рук'!F142</f>
        <v>0</v>
      </c>
      <c r="G142" s="92">
        <f>мдоу!G142+Алкоголь18!G142+трансп!G142+'кл рук'!G142</f>
        <v>0</v>
      </c>
      <c r="H142" s="92">
        <f>мдоу!H142+Алкоголь18!H142+трансп!H142+'кл рук'!H142</f>
        <v>0</v>
      </c>
    </row>
    <row r="143" spans="1:8">
      <c r="A143" s="93" t="s">
        <v>70</v>
      </c>
      <c r="B143" s="97"/>
      <c r="C143" s="107">
        <v>34003</v>
      </c>
      <c r="D143" s="92">
        <f>E143+F143+G143+H143</f>
        <v>0</v>
      </c>
      <c r="E143" s="92">
        <f>мдоу!E143+Алкоголь18!E143+трансп!E143+'кл рук'!E143</f>
        <v>0</v>
      </c>
      <c r="F143" s="92">
        <f>мдоу!F143+Алкоголь18!F143+трансп!F143+'кл рук'!F143</f>
        <v>0</v>
      </c>
      <c r="G143" s="92">
        <f>мдоу!G143+Алкоголь18!G143+трансп!G143+'кл рук'!G143</f>
        <v>0</v>
      </c>
      <c r="H143" s="92">
        <f>мдоу!H143+Алкоголь18!H143+трансп!H143+'кл рук'!H143</f>
        <v>0</v>
      </c>
    </row>
    <row r="144" spans="1:8" ht="29.25" customHeight="1">
      <c r="A144" s="93" t="s">
        <v>71</v>
      </c>
      <c r="B144" s="97"/>
      <c r="C144" s="107">
        <v>34004</v>
      </c>
      <c r="D144" s="119">
        <f>E144+F144+G144+H144</f>
        <v>0</v>
      </c>
      <c r="E144" s="119">
        <f>мдоу!E144+Алкоголь18!E144+трансп!E144+'кл рук'!E144</f>
        <v>0</v>
      </c>
      <c r="F144" s="119">
        <f>мдоу!F144+Алкоголь18!F144+трансп!F144+'кл рук'!F144</f>
        <v>0</v>
      </c>
      <c r="G144" s="119">
        <f>мдоу!G144+Алкоголь18!G144+трансп!G144+'кл рук'!G144</f>
        <v>0</v>
      </c>
      <c r="H144" s="119">
        <f>мдоу!H144+Алкоголь18!H144+трансп!H144+'кл рук'!H144</f>
        <v>0</v>
      </c>
    </row>
    <row r="145" spans="1:8" ht="26.25">
      <c r="A145" s="93" t="s">
        <v>72</v>
      </c>
      <c r="B145" s="97"/>
      <c r="C145" s="107">
        <v>34005</v>
      </c>
      <c r="D145" s="92"/>
      <c r="E145" s="92">
        <f>мдоу!E145+Алкоголь18!E145+трансп!E145+'кл рук'!E145</f>
        <v>0</v>
      </c>
      <c r="F145" s="92">
        <f>мдоу!F145+Алкоголь18!F145+трансп!F145+'кл рук'!F145</f>
        <v>0</v>
      </c>
      <c r="G145" s="92">
        <f>мдоу!G145+Алкоголь18!G145+трансп!G145+'кл рук'!G145</f>
        <v>0</v>
      </c>
      <c r="H145" s="92">
        <f>мдоу!H145+Алкоголь18!H145+трансп!H145+'кл рук'!H145</f>
        <v>0</v>
      </c>
    </row>
    <row r="146" spans="1:8" ht="26.25">
      <c r="A146" s="93" t="s">
        <v>73</v>
      </c>
      <c r="B146" s="97"/>
      <c r="C146" s="107">
        <v>34006</v>
      </c>
      <c r="D146" s="92"/>
      <c r="E146" s="92">
        <f>мдоу!E146+Алкоголь18!E146+трансп!E146+'кл рук'!E146</f>
        <v>0</v>
      </c>
      <c r="F146" s="92">
        <f>мдоу!F146+Алкоголь18!F146+трансп!F146+'кл рук'!F146</f>
        <v>0</v>
      </c>
      <c r="G146" s="92">
        <f>мдоу!G146+Алкоголь18!G146+трансп!G146+'кл рук'!G146</f>
        <v>0</v>
      </c>
      <c r="H146" s="92">
        <f>мдоу!H146+Алкоголь18!H146+трансп!H146+'кл рук'!H146</f>
        <v>0</v>
      </c>
    </row>
    <row r="147" spans="1:8">
      <c r="A147" s="93" t="s">
        <v>132</v>
      </c>
      <c r="B147" s="97"/>
      <c r="C147" s="107">
        <v>34007</v>
      </c>
      <c r="D147" s="92"/>
      <c r="E147" s="92">
        <f>мдоу!E147+Алкоголь18!E147+трансп!E147+'кл рук'!E147</f>
        <v>0</v>
      </c>
      <c r="F147" s="92">
        <f>мдоу!F147+Алкоголь18!F147+трансп!F147+'кл рук'!F147</f>
        <v>0</v>
      </c>
      <c r="G147" s="92">
        <f>мдоу!G147+Алкоголь18!G147+трансп!G147+'кл рук'!G147</f>
        <v>0</v>
      </c>
      <c r="H147" s="92">
        <f>мдоу!H147+Алкоголь18!H147+трансп!H147+'кл рук'!H147</f>
        <v>0</v>
      </c>
    </row>
    <row r="148" spans="1:8">
      <c r="A148" s="93" t="s">
        <v>133</v>
      </c>
      <c r="B148" s="97"/>
      <c r="C148" s="107" t="s">
        <v>134</v>
      </c>
      <c r="D148" s="119">
        <f>E148+F148+G148+H148</f>
        <v>1</v>
      </c>
      <c r="E148" s="119">
        <f>мдоу!E148+Алкоголь18!E148+трансп!E148+'кл рук'!E148</f>
        <v>0</v>
      </c>
      <c r="F148" s="119">
        <f>мдоу!F148+Алкоголь18!F148+трансп!F148+'кл рук'!F148</f>
        <v>0</v>
      </c>
      <c r="G148" s="119">
        <f>мдоу!G148+Алкоголь18!G148+трансп!G148+'кл рук'!G148</f>
        <v>0</v>
      </c>
      <c r="H148" s="119">
        <f>мдоу!H148+Алкоголь18!H148+трансп!H148+'кл рук'!H148</f>
        <v>1</v>
      </c>
    </row>
    <row r="149" spans="1:8">
      <c r="A149" s="93" t="s">
        <v>139</v>
      </c>
      <c r="B149" s="97"/>
      <c r="C149" s="107" t="s">
        <v>140</v>
      </c>
      <c r="D149" s="92"/>
      <c r="E149" s="92">
        <f>мдоу!E149+Алкоголь18!E149+трансп!E149+'кл рук'!E149</f>
        <v>0</v>
      </c>
      <c r="F149" s="92">
        <f>мдоу!F149+Алкоголь18!F149+трансп!F149+'кл рук'!F149</f>
        <v>0</v>
      </c>
      <c r="G149" s="92">
        <f>мдоу!G149+Алкоголь18!G149+трансп!G149+'кл рук'!G149</f>
        <v>0</v>
      </c>
      <c r="H149" s="92">
        <f>мдоу!H149+Алкоголь18!H149+трансп!H149+'кл рук'!H149</f>
        <v>0</v>
      </c>
    </row>
    <row r="150" spans="1:8">
      <c r="A150" s="93" t="s">
        <v>21</v>
      </c>
      <c r="B150" s="97"/>
      <c r="C150" s="107" t="s">
        <v>128</v>
      </c>
      <c r="D150" s="119">
        <f>E150+F150+G150+H150</f>
        <v>0</v>
      </c>
      <c r="E150" s="119">
        <f>мдоу!E150+Алкоголь18!E150+трансп!E150+'кл рук'!E150</f>
        <v>0</v>
      </c>
      <c r="F150" s="119">
        <f>мдоу!F150+Алкоголь18!F150+трансп!F150+'кл рук'!F150</f>
        <v>0</v>
      </c>
      <c r="G150" s="119">
        <f>мдоу!G150+Алкоголь18!G150+трансп!G150+'кл рук'!G150</f>
        <v>0</v>
      </c>
      <c r="H150" s="119">
        <f>мдоу!H150+Алкоголь18!H150+трансп!H150+'кл рук'!H150</f>
        <v>0</v>
      </c>
    </row>
    <row r="151" spans="1:8">
      <c r="A151" s="94" t="s">
        <v>112</v>
      </c>
      <c r="B151" s="95">
        <v>500</v>
      </c>
      <c r="C151" s="106" t="s">
        <v>106</v>
      </c>
      <c r="D151" s="88">
        <f>D152+D153</f>
        <v>0</v>
      </c>
      <c r="E151" s="88">
        <f>E152+E153</f>
        <v>0</v>
      </c>
      <c r="F151" s="88">
        <f>F152+F153</f>
        <v>0</v>
      </c>
      <c r="G151" s="88">
        <f>G152+G153</f>
        <v>0</v>
      </c>
      <c r="H151" s="88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2"/>
      <c r="E152" s="92">
        <f>мдоу!E152+Алкоголь18!E152+трансп!E152+'кл рук'!E152</f>
        <v>0</v>
      </c>
      <c r="F152" s="92">
        <f>мдоу!F152+Алкоголь18!F152+трансп!F152+'кл рук'!F152</f>
        <v>0</v>
      </c>
      <c r="G152" s="92">
        <f>мдоу!G152+Алкоголь18!G152+трансп!G152+'кл рук'!G152</f>
        <v>0</v>
      </c>
      <c r="H152" s="92">
        <f>мдоу!H152+Алкоголь18!H152+трансп!H152+'кл рук'!H152</f>
        <v>0</v>
      </c>
    </row>
    <row r="153" spans="1:8">
      <c r="A153" s="96" t="s">
        <v>114</v>
      </c>
      <c r="B153" s="97">
        <v>540</v>
      </c>
      <c r="C153" s="107" t="s">
        <v>108</v>
      </c>
      <c r="D153" s="92"/>
      <c r="E153" s="92">
        <f>мдоу!E153+Алкоголь18!E153+трансп!E153+'кл рук'!E153</f>
        <v>0</v>
      </c>
      <c r="F153" s="92">
        <f>мдоу!F153+Алкоголь18!F153+трансп!F153+'кл рук'!F153</f>
        <v>0</v>
      </c>
      <c r="G153" s="92">
        <f>мдоу!G153+Алкоголь18!G153+трансп!G153+'кл рук'!G153</f>
        <v>0</v>
      </c>
      <c r="H153" s="92">
        <f>мдоу!H153+Алкоголь18!H153+трансп!H153+'кл рук'!H153</f>
        <v>0</v>
      </c>
    </row>
    <row r="154" spans="1:8">
      <c r="A154" s="94" t="s">
        <v>115</v>
      </c>
      <c r="B154" s="95">
        <v>600</v>
      </c>
      <c r="C154" s="106" t="s">
        <v>109</v>
      </c>
      <c r="D154" s="88">
        <f>D155+D156</f>
        <v>0</v>
      </c>
      <c r="E154" s="88">
        <f>E155+E156</f>
        <v>0</v>
      </c>
      <c r="F154" s="88">
        <f>F155+F156</f>
        <v>0</v>
      </c>
      <c r="G154" s="88">
        <f>G155+G156</f>
        <v>0</v>
      </c>
      <c r="H154" s="88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2"/>
      <c r="E155" s="92">
        <f>мдоу!E155+Алкоголь18!E155+трансп!E155+'кл рук'!E155</f>
        <v>0</v>
      </c>
      <c r="F155" s="92">
        <f>мдоу!F155+Алкоголь18!F155+трансп!F155+'кл рук'!F155</f>
        <v>0</v>
      </c>
      <c r="G155" s="92">
        <f>мдоу!G155+Алкоголь18!G155+трансп!G155+'кл рук'!G155</f>
        <v>0</v>
      </c>
      <c r="H155" s="92">
        <f>мдоу!H155+Алкоголь18!H155+трансп!H155+'кл рук'!H155</f>
        <v>0</v>
      </c>
    </row>
    <row r="156" spans="1:8">
      <c r="A156" s="109" t="s">
        <v>117</v>
      </c>
      <c r="B156" s="99">
        <v>640</v>
      </c>
      <c r="C156" s="100" t="s">
        <v>111</v>
      </c>
      <c r="D156" s="101"/>
      <c r="E156" s="92">
        <f>мдоу!E156+Алкоголь18!E156+трансп!E156+'кл рук'!E156</f>
        <v>0</v>
      </c>
      <c r="F156" s="92">
        <f>мдоу!F156+Алкоголь18!F156+трансп!F156+'кл рук'!F156</f>
        <v>0</v>
      </c>
      <c r="G156" s="92">
        <f>мдоу!G156+Алкоголь18!G156+трансп!G156+'кл рук'!G156</f>
        <v>0</v>
      </c>
      <c r="H156" s="92">
        <f>мдоу!H156+Алкоголь18!H156+трансп!H156+'кл рук'!H156</f>
        <v>0</v>
      </c>
    </row>
    <row r="157" spans="1:8">
      <c r="A157" s="96"/>
      <c r="B157" s="97"/>
      <c r="C157" s="107"/>
      <c r="D157" s="92"/>
      <c r="E157" s="92"/>
      <c r="F157" s="92"/>
      <c r="G157" s="92"/>
      <c r="H157" s="92"/>
    </row>
    <row r="158" spans="1:8">
      <c r="A158" s="110" t="s">
        <v>213</v>
      </c>
      <c r="B158" s="111"/>
      <c r="C158" s="112" t="s">
        <v>211</v>
      </c>
      <c r="D158" s="88">
        <f>D159+D161+D164+D169+D174+D176</f>
        <v>0</v>
      </c>
      <c r="E158" s="88">
        <f>E159+E161+E164+E169+E174+E176</f>
        <v>0</v>
      </c>
      <c r="F158" s="88">
        <f>F159+F161+F164+F169+F174+F176</f>
        <v>0</v>
      </c>
      <c r="G158" s="88">
        <f>G159+G161+G164+G169+G174+G176</f>
        <v>0</v>
      </c>
      <c r="H158" s="88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88">
        <f>D160</f>
        <v>0</v>
      </c>
      <c r="E159" s="88">
        <f>E160</f>
        <v>0</v>
      </c>
      <c r="F159" s="88">
        <f>F160</f>
        <v>0</v>
      </c>
      <c r="G159" s="88">
        <f>G160</f>
        <v>0</v>
      </c>
      <c r="H159" s="88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2"/>
      <c r="E160" s="92"/>
      <c r="F160" s="92"/>
      <c r="G160" s="92"/>
      <c r="H160" s="92"/>
    </row>
    <row r="161" spans="1:8">
      <c r="A161" s="94" t="s">
        <v>159</v>
      </c>
      <c r="B161" s="95">
        <v>400</v>
      </c>
      <c r="C161" s="106" t="s">
        <v>190</v>
      </c>
      <c r="D161" s="88">
        <f>D162+D163</f>
        <v>0</v>
      </c>
      <c r="E161" s="88">
        <f>E162+E163</f>
        <v>0</v>
      </c>
      <c r="F161" s="88">
        <f>F162+F163</f>
        <v>0</v>
      </c>
      <c r="G161" s="88">
        <f>G162+G163</f>
        <v>0</v>
      </c>
      <c r="H161" s="88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2"/>
      <c r="E162" s="92"/>
      <c r="F162" s="92"/>
      <c r="G162" s="92"/>
      <c r="H162" s="92"/>
    </row>
    <row r="163" spans="1:8">
      <c r="A163" s="96" t="s">
        <v>162</v>
      </c>
      <c r="B163" s="97">
        <v>430</v>
      </c>
      <c r="C163" s="107" t="s">
        <v>193</v>
      </c>
      <c r="D163" s="92"/>
      <c r="E163" s="92"/>
      <c r="F163" s="92"/>
      <c r="G163" s="92"/>
      <c r="H163" s="92"/>
    </row>
    <row r="164" spans="1:8">
      <c r="A164" s="94" t="s">
        <v>112</v>
      </c>
      <c r="B164" s="95">
        <v>500</v>
      </c>
      <c r="C164" s="106" t="s">
        <v>106</v>
      </c>
      <c r="D164" s="88">
        <f>D165+D166+D167+D168</f>
        <v>0</v>
      </c>
      <c r="E164" s="88">
        <f>E165+E166+E167+E168</f>
        <v>0</v>
      </c>
      <c r="F164" s="88">
        <f>F165+F166+F167+F168</f>
        <v>0</v>
      </c>
      <c r="G164" s="88">
        <f>G165+G166+G167+G168</f>
        <v>0</v>
      </c>
      <c r="H164" s="88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2"/>
      <c r="E165" s="92"/>
      <c r="F165" s="92"/>
      <c r="G165" s="92"/>
      <c r="H165" s="92"/>
    </row>
    <row r="166" spans="1:8" ht="26.25">
      <c r="A166" s="96" t="s">
        <v>198</v>
      </c>
      <c r="B166" s="97">
        <v>520</v>
      </c>
      <c r="C166" s="107" t="s">
        <v>196</v>
      </c>
      <c r="D166" s="92"/>
      <c r="E166" s="92"/>
      <c r="F166" s="92"/>
      <c r="G166" s="92"/>
      <c r="H166" s="92"/>
    </row>
    <row r="167" spans="1:8">
      <c r="A167" s="96" t="s">
        <v>113</v>
      </c>
      <c r="B167" s="97">
        <v>530</v>
      </c>
      <c r="C167" s="107" t="s">
        <v>107</v>
      </c>
      <c r="D167" s="92"/>
      <c r="E167" s="92"/>
      <c r="F167" s="92"/>
      <c r="G167" s="92"/>
      <c r="H167" s="92"/>
    </row>
    <row r="168" spans="1:8">
      <c r="A168" s="96" t="s">
        <v>165</v>
      </c>
      <c r="B168" s="97">
        <v>550</v>
      </c>
      <c r="C168" s="107" t="s">
        <v>195</v>
      </c>
      <c r="D168" s="92"/>
      <c r="E168" s="92"/>
      <c r="F168" s="92"/>
      <c r="G168" s="92"/>
      <c r="H168" s="92"/>
    </row>
    <row r="169" spans="1:8">
      <c r="A169" s="94" t="s">
        <v>115</v>
      </c>
      <c r="B169" s="95">
        <v>600</v>
      </c>
      <c r="C169" s="106" t="s">
        <v>109</v>
      </c>
      <c r="D169" s="88">
        <f>D170+D171+D172+D173</f>
        <v>0</v>
      </c>
      <c r="E169" s="88">
        <f>E170+E171+E172+E173</f>
        <v>0</v>
      </c>
      <c r="F169" s="88">
        <f>F170+F171+F172+F173</f>
        <v>0</v>
      </c>
      <c r="G169" s="88">
        <f>G170+G171+G172+G173</f>
        <v>0</v>
      </c>
      <c r="H169" s="88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2"/>
      <c r="E170" s="92"/>
      <c r="F170" s="92"/>
      <c r="G170" s="92"/>
      <c r="H170" s="92"/>
    </row>
    <row r="171" spans="1:8" ht="26.25">
      <c r="A171" s="96" t="s">
        <v>116</v>
      </c>
      <c r="B171" s="97">
        <v>620</v>
      </c>
      <c r="C171" s="107" t="s">
        <v>110</v>
      </c>
      <c r="D171" s="92"/>
      <c r="E171" s="92"/>
      <c r="F171" s="92"/>
      <c r="G171" s="92"/>
      <c r="H171" s="92"/>
    </row>
    <row r="172" spans="1:8" ht="15.75" customHeight="1">
      <c r="A172" s="96" t="s">
        <v>201</v>
      </c>
      <c r="B172" s="113">
        <v>630</v>
      </c>
      <c r="C172" s="114" t="s">
        <v>200</v>
      </c>
      <c r="D172" s="92"/>
      <c r="E172" s="92"/>
      <c r="F172" s="92"/>
      <c r="G172" s="92"/>
      <c r="H172" s="92"/>
    </row>
    <row r="173" spans="1:8">
      <c r="A173" s="96" t="s">
        <v>167</v>
      </c>
      <c r="B173" s="113">
        <v>650</v>
      </c>
      <c r="C173" s="114" t="s">
        <v>202</v>
      </c>
      <c r="D173" s="92"/>
      <c r="E173" s="92"/>
      <c r="F173" s="92"/>
      <c r="G173" s="92"/>
      <c r="H173" s="92"/>
    </row>
    <row r="174" spans="1:8">
      <c r="A174" s="94" t="s">
        <v>168</v>
      </c>
      <c r="B174" s="95">
        <v>700</v>
      </c>
      <c r="C174" s="106" t="s">
        <v>205</v>
      </c>
      <c r="D174" s="88">
        <f>D175</f>
        <v>0</v>
      </c>
      <c r="E174" s="88">
        <f>E175</f>
        <v>0</v>
      </c>
      <c r="F174" s="88">
        <f>F175</f>
        <v>0</v>
      </c>
      <c r="G174" s="88">
        <f>G175</f>
        <v>0</v>
      </c>
      <c r="H174" s="88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2"/>
      <c r="E175" s="92"/>
      <c r="F175" s="92"/>
      <c r="G175" s="92"/>
      <c r="H175" s="92"/>
    </row>
    <row r="176" spans="1:8">
      <c r="A176" s="94" t="s">
        <v>169</v>
      </c>
      <c r="B176" s="95">
        <v>800</v>
      </c>
      <c r="C176" s="106" t="s">
        <v>207</v>
      </c>
      <c r="D176" s="88">
        <f>D177</f>
        <v>0</v>
      </c>
      <c r="E176" s="88">
        <f>E177</f>
        <v>0</v>
      </c>
      <c r="F176" s="88">
        <f>F177</f>
        <v>0</v>
      </c>
      <c r="G176" s="88">
        <f>G177</f>
        <v>0</v>
      </c>
      <c r="H176" s="88">
        <f>H177</f>
        <v>0</v>
      </c>
    </row>
    <row r="177" spans="1:8" ht="30" customHeight="1">
      <c r="A177" s="109" t="s">
        <v>204</v>
      </c>
      <c r="B177" s="99">
        <v>810</v>
      </c>
      <c r="C177" s="100" t="s">
        <v>208</v>
      </c>
      <c r="D177" s="101"/>
      <c r="E177" s="101"/>
      <c r="F177" s="101"/>
      <c r="G177" s="101"/>
      <c r="H177" s="101"/>
    </row>
    <row r="178" spans="1:8" hidden="1">
      <c r="A178" s="115"/>
      <c r="B178" s="73"/>
      <c r="C178" s="74"/>
      <c r="D178" s="116"/>
      <c r="E178" s="116"/>
      <c r="F178" s="116"/>
      <c r="G178" s="116"/>
      <c r="H178" s="116"/>
    </row>
    <row r="179" spans="1:8" hidden="1">
      <c r="A179" s="63"/>
      <c r="B179" s="63"/>
      <c r="C179" s="64"/>
      <c r="D179" s="117"/>
      <c r="E179" s="117"/>
      <c r="F179" s="117"/>
      <c r="G179" s="117"/>
      <c r="H179" s="117"/>
    </row>
    <row r="180" spans="1:8">
      <c r="A180" s="63"/>
      <c r="B180" s="63"/>
      <c r="C180" s="64"/>
      <c r="D180" s="117"/>
      <c r="E180" s="117"/>
      <c r="F180" s="117"/>
      <c r="G180" s="117"/>
      <c r="H180" s="117"/>
    </row>
    <row r="181" spans="1:8">
      <c r="A181" s="118" t="s">
        <v>233</v>
      </c>
      <c r="B181" s="63"/>
      <c r="C181" s="64"/>
      <c r="D181" s="117"/>
      <c r="E181" s="117"/>
      <c r="F181" s="117"/>
      <c r="G181" s="117"/>
      <c r="H181" s="117"/>
    </row>
    <row r="182" spans="1:8">
      <c r="A182" s="63" t="s">
        <v>0</v>
      </c>
      <c r="B182" s="63"/>
      <c r="C182" s="64"/>
      <c r="D182" s="117"/>
      <c r="E182" s="117"/>
      <c r="F182" s="117"/>
      <c r="G182" s="117"/>
      <c r="H182" s="117"/>
    </row>
    <row r="183" spans="1:8">
      <c r="A183" s="63"/>
      <c r="B183" s="63"/>
      <c r="C183" s="64"/>
      <c r="D183" s="117"/>
      <c r="E183" s="117"/>
      <c r="F183" s="117"/>
      <c r="G183" s="117"/>
      <c r="H183" s="117"/>
    </row>
    <row r="184" spans="1:8">
      <c r="A184" s="63"/>
      <c r="B184" s="63"/>
      <c r="C184" s="64"/>
      <c r="D184" s="117"/>
      <c r="E184" s="117"/>
      <c r="F184" s="117"/>
      <c r="G184" s="117"/>
      <c r="H184" s="117"/>
    </row>
    <row r="185" spans="1:8">
      <c r="A185" s="63"/>
      <c r="B185" s="63"/>
      <c r="C185" s="64"/>
      <c r="D185" s="117"/>
      <c r="E185" s="117"/>
      <c r="F185" s="117"/>
      <c r="G185" s="117"/>
      <c r="H185" s="117"/>
    </row>
    <row r="186" spans="1:8">
      <c r="A186" s="63"/>
      <c r="B186" s="63"/>
      <c r="C186" s="64"/>
      <c r="D186" s="117"/>
      <c r="E186" s="117"/>
      <c r="F186" s="117"/>
      <c r="G186" s="117"/>
      <c r="H186" s="117"/>
    </row>
    <row r="187" spans="1:8">
      <c r="D187" s="58"/>
      <c r="E187" s="58"/>
      <c r="F187" s="58"/>
      <c r="G187" s="58"/>
      <c r="H187" s="58"/>
    </row>
    <row r="188" spans="1:8">
      <c r="D188" s="58"/>
      <c r="E188" s="58"/>
      <c r="F188" s="58"/>
      <c r="G188" s="58"/>
      <c r="H188" s="58"/>
    </row>
    <row r="189" spans="1:8">
      <c r="A189" s="15"/>
      <c r="D189" s="58"/>
      <c r="E189" s="58"/>
      <c r="F189" s="58"/>
      <c r="G189" s="58"/>
      <c r="H189" s="58"/>
    </row>
    <row r="190" spans="1:8">
      <c r="D190" s="58"/>
      <c r="E190" s="58"/>
      <c r="F190" s="58"/>
      <c r="G190" s="58"/>
      <c r="H190" s="58"/>
    </row>
    <row r="191" spans="1:8">
      <c r="D191" s="58"/>
      <c r="E191" s="58"/>
      <c r="F191" s="58"/>
      <c r="G191" s="58"/>
      <c r="H191" s="58"/>
    </row>
    <row r="192" spans="1:8">
      <c r="D192" s="58"/>
      <c r="E192" s="58"/>
      <c r="F192" s="58"/>
      <c r="G192" s="58"/>
      <c r="H192" s="58"/>
    </row>
    <row r="193" spans="4:8">
      <c r="D193" s="58"/>
      <c r="E193" s="58"/>
      <c r="F193" s="58"/>
      <c r="G193" s="58"/>
      <c r="H193" s="58"/>
    </row>
    <row r="194" spans="4:8">
      <c r="D194" s="58"/>
      <c r="E194" s="58"/>
      <c r="F194" s="58"/>
      <c r="G194" s="58"/>
      <c r="H194" s="58"/>
    </row>
    <row r="195" spans="4:8">
      <c r="D195" s="58"/>
      <c r="E195" s="58"/>
      <c r="F195" s="58"/>
      <c r="G195" s="58"/>
      <c r="H195" s="58"/>
    </row>
    <row r="196" spans="4:8">
      <c r="D196" s="58"/>
      <c r="E196" s="58"/>
      <c r="F196" s="58"/>
      <c r="G196" s="58"/>
      <c r="H196" s="58"/>
    </row>
    <row r="197" spans="4:8">
      <c r="D197" s="58"/>
      <c r="E197" s="58"/>
      <c r="F197" s="58"/>
      <c r="G197" s="58"/>
      <c r="H197" s="58"/>
    </row>
    <row r="198" spans="4:8">
      <c r="D198" s="58"/>
      <c r="E198" s="58"/>
      <c r="F198" s="58"/>
      <c r="G198" s="58"/>
      <c r="H198" s="58"/>
    </row>
    <row r="199" spans="4:8">
      <c r="D199" s="58"/>
      <c r="E199" s="58"/>
      <c r="F199" s="58"/>
      <c r="G199" s="58"/>
      <c r="H199" s="58"/>
    </row>
  </sheetData>
  <mergeCells count="3">
    <mergeCell ref="A8:H8"/>
    <mergeCell ref="A9:H9"/>
    <mergeCell ref="A10:G10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H189"/>
  <sheetViews>
    <sheetView showGridLines="0" topLeftCell="A26" zoomScale="75" workbookViewId="0">
      <selection activeCell="G146" sqref="G146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.85546875" style="1" customWidth="1"/>
    <col min="6" max="6" width="16" style="1" customWidth="1"/>
    <col min="7" max="7" width="14.7109375" style="1" customWidth="1"/>
    <col min="8" max="8" width="13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224</v>
      </c>
    </row>
    <row r="6" spans="1:8">
      <c r="A6" s="1" t="s">
        <v>225</v>
      </c>
    </row>
    <row r="8" spans="1:8" ht="20.25" customHeight="1">
      <c r="A8" s="170" t="s">
        <v>229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228</v>
      </c>
      <c r="B9" s="171"/>
      <c r="C9" s="171"/>
      <c r="D9" s="171"/>
      <c r="E9" s="171"/>
      <c r="F9" s="171"/>
      <c r="G9" s="171"/>
      <c r="H9" s="171"/>
    </row>
    <row r="10" spans="1:8" ht="10.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A14" s="63"/>
      <c r="B14" s="63"/>
      <c r="C14" s="64"/>
      <c r="D14" s="63"/>
      <c r="E14" s="63"/>
      <c r="F14" s="70" t="s">
        <v>99</v>
      </c>
      <c r="G14" s="71"/>
      <c r="H14" s="63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237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/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236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216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72" t="s">
        <v>217</v>
      </c>
      <c r="C24" s="69"/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62.2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124">
        <f>D31+D46</f>
        <v>0</v>
      </c>
      <c r="E30" s="124">
        <f>E31+E46</f>
        <v>0</v>
      </c>
      <c r="F30" s="124">
        <f>F31+F46</f>
        <v>0</v>
      </c>
      <c r="G30" s="124">
        <f>G31+G46</f>
        <v>0</v>
      </c>
      <c r="H30" s="124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125">
        <f>D32+D33+D34+D35+D36+D40+D41+D45</f>
        <v>0</v>
      </c>
      <c r="E31" s="125">
        <f>E32+E33+E34+E35+E36+E40+E41+E45</f>
        <v>0</v>
      </c>
      <c r="F31" s="125">
        <f>F32+F33+F34+F35+F36+F40+F41+F45</f>
        <v>0</v>
      </c>
      <c r="G31" s="125">
        <f>G32+G33+G34+G35+G36+G40+G41+G45</f>
        <v>0</v>
      </c>
      <c r="H31" s="125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97"/>
      <c r="E32" s="97"/>
      <c r="F32" s="97"/>
      <c r="G32" s="97"/>
      <c r="H32" s="97"/>
    </row>
    <row r="33" spans="1:8">
      <c r="A33" s="89" t="s">
        <v>149</v>
      </c>
      <c r="B33" s="90">
        <v>120</v>
      </c>
      <c r="C33" s="91" t="s">
        <v>178</v>
      </c>
      <c r="D33" s="97">
        <f>E33+F33+G33+H33</f>
        <v>0</v>
      </c>
      <c r="E33" s="97"/>
      <c r="F33" s="97"/>
      <c r="G33" s="97"/>
      <c r="H33" s="97"/>
    </row>
    <row r="34" spans="1:8">
      <c r="A34" s="89" t="s">
        <v>170</v>
      </c>
      <c r="B34" s="90">
        <v>130</v>
      </c>
      <c r="C34" s="91" t="s">
        <v>179</v>
      </c>
      <c r="D34" s="97"/>
      <c r="E34" s="97"/>
      <c r="F34" s="97"/>
      <c r="G34" s="97"/>
      <c r="H34" s="97"/>
    </row>
    <row r="35" spans="1:8">
      <c r="A35" s="89" t="s">
        <v>150</v>
      </c>
      <c r="B35" s="90">
        <v>140</v>
      </c>
      <c r="C35" s="91" t="s">
        <v>180</v>
      </c>
      <c r="D35" s="97"/>
      <c r="E35" s="97"/>
      <c r="F35" s="97"/>
      <c r="G35" s="97"/>
      <c r="H35" s="97"/>
    </row>
    <row r="36" spans="1:8" ht="15" customHeight="1">
      <c r="A36" s="89" t="s">
        <v>151</v>
      </c>
      <c r="B36" s="90">
        <v>150</v>
      </c>
      <c r="C36" s="91" t="s">
        <v>181</v>
      </c>
      <c r="D36" s="125">
        <f>D37+D38+D39</f>
        <v>0</v>
      </c>
      <c r="E36" s="125">
        <f>E37+E38+E39</f>
        <v>0</v>
      </c>
      <c r="F36" s="125">
        <f>F37+F38+F39</f>
        <v>0</v>
      </c>
      <c r="G36" s="125">
        <f>G37+G38+G39</f>
        <v>0</v>
      </c>
      <c r="H36" s="125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7"/>
      <c r="E37" s="97"/>
      <c r="F37" s="97"/>
      <c r="G37" s="97"/>
      <c r="H37" s="97"/>
    </row>
    <row r="38" spans="1:8" ht="26.25">
      <c r="A38" s="93" t="s">
        <v>172</v>
      </c>
      <c r="B38" s="90">
        <v>152</v>
      </c>
      <c r="C38" s="91">
        <v>15200</v>
      </c>
      <c r="D38" s="97"/>
      <c r="E38" s="97"/>
      <c r="F38" s="97"/>
      <c r="G38" s="97"/>
      <c r="H38" s="97"/>
    </row>
    <row r="39" spans="1:8">
      <c r="A39" s="93" t="s">
        <v>152</v>
      </c>
      <c r="B39" s="90">
        <v>153</v>
      </c>
      <c r="C39" s="91">
        <v>15300</v>
      </c>
      <c r="D39" s="97"/>
      <c r="E39" s="97"/>
      <c r="F39" s="97"/>
      <c r="G39" s="97"/>
      <c r="H39" s="97"/>
    </row>
    <row r="40" spans="1:8" ht="15.75" customHeight="1">
      <c r="A40" s="89" t="s">
        <v>153</v>
      </c>
      <c r="B40" s="90">
        <v>160</v>
      </c>
      <c r="C40" s="91" t="s">
        <v>182</v>
      </c>
      <c r="D40" s="97"/>
      <c r="E40" s="97"/>
      <c r="F40" s="97"/>
      <c r="G40" s="97"/>
      <c r="H40" s="97"/>
    </row>
    <row r="41" spans="1:8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7"/>
      <c r="E42" s="97"/>
      <c r="F42" s="97"/>
      <c r="G42" s="97"/>
      <c r="H42" s="97"/>
    </row>
    <row r="43" spans="1:8">
      <c r="A43" s="93" t="s">
        <v>156</v>
      </c>
      <c r="B43" s="90">
        <v>172</v>
      </c>
      <c r="C43" s="91" t="s">
        <v>185</v>
      </c>
      <c r="D43" s="97"/>
      <c r="E43" s="97"/>
      <c r="F43" s="97"/>
      <c r="G43" s="97"/>
      <c r="H43" s="97"/>
    </row>
    <row r="44" spans="1:8" ht="16.5" customHeight="1">
      <c r="A44" s="93" t="s">
        <v>157</v>
      </c>
      <c r="B44" s="90">
        <v>173</v>
      </c>
      <c r="C44" s="91" t="s">
        <v>186</v>
      </c>
      <c r="D44" s="97"/>
      <c r="E44" s="97"/>
      <c r="F44" s="97"/>
      <c r="G44" s="97"/>
      <c r="H44" s="97"/>
    </row>
    <row r="45" spans="1:8">
      <c r="A45" s="89" t="s">
        <v>158</v>
      </c>
      <c r="B45" s="90">
        <v>180</v>
      </c>
      <c r="C45" s="91" t="s">
        <v>187</v>
      </c>
      <c r="D45" s="97">
        <f>E45+F45+G45+H45</f>
        <v>0</v>
      </c>
      <c r="E45" s="97"/>
      <c r="F45" s="97"/>
      <c r="G45" s="97"/>
      <c r="H45" s="97"/>
    </row>
    <row r="46" spans="1:8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7"/>
      <c r="E47" s="97"/>
      <c r="F47" s="97"/>
      <c r="G47" s="97"/>
      <c r="H47" s="97"/>
    </row>
    <row r="48" spans="1:8">
      <c r="A48" s="96" t="s">
        <v>161</v>
      </c>
      <c r="B48" s="97">
        <v>420</v>
      </c>
      <c r="C48" s="91" t="s">
        <v>192</v>
      </c>
      <c r="D48" s="97"/>
      <c r="E48" s="97"/>
      <c r="F48" s="97"/>
      <c r="G48" s="97"/>
      <c r="H48" s="97"/>
    </row>
    <row r="49" spans="1:8">
      <c r="A49" s="96" t="s">
        <v>163</v>
      </c>
      <c r="B49" s="97">
        <v>440</v>
      </c>
      <c r="C49" s="91" t="s">
        <v>194</v>
      </c>
      <c r="D49" s="97"/>
      <c r="E49" s="97"/>
      <c r="F49" s="97"/>
      <c r="G49" s="97"/>
      <c r="H49" s="97"/>
    </row>
    <row r="50" spans="1:8">
      <c r="A50" s="98"/>
      <c r="B50" s="99"/>
      <c r="C50" s="100"/>
      <c r="D50" s="99"/>
      <c r="E50" s="99"/>
      <c r="F50" s="97"/>
      <c r="G50" s="97"/>
      <c r="H50" s="97"/>
    </row>
    <row r="51" spans="1:8" s="13" customFormat="1">
      <c r="A51" s="102" t="s">
        <v>212</v>
      </c>
      <c r="B51" s="103"/>
      <c r="C51" s="104" t="s">
        <v>211</v>
      </c>
      <c r="D51" s="127">
        <f>D52+D129+D151+D154</f>
        <v>0</v>
      </c>
      <c r="E51" s="105">
        <f>E52+E129+E151+E154</f>
        <v>0</v>
      </c>
      <c r="F51" s="105">
        <f>F52+F129+F151+F154</f>
        <v>0</v>
      </c>
      <c r="G51" s="105">
        <f>G52+G129+G151+G154</f>
        <v>0</v>
      </c>
      <c r="H51" s="105">
        <f>H52+H129+H151+H154</f>
        <v>0</v>
      </c>
    </row>
    <row r="52" spans="1:8">
      <c r="A52" s="85" t="s">
        <v>174</v>
      </c>
      <c r="B52" s="86">
        <v>200</v>
      </c>
      <c r="C52" s="106" t="s">
        <v>175</v>
      </c>
      <c r="D52" s="88">
        <f>D53+D58+D63+D64+D106+D109+D112+D116+D121</f>
        <v>0</v>
      </c>
      <c r="E52" s="88">
        <f>E53+E58+E63+E64+E106+E109+E112+E116+E121</f>
        <v>0</v>
      </c>
      <c r="F52" s="88">
        <f>F53+F58+F63+F64+F106+F109+F112+F116+F121</f>
        <v>0</v>
      </c>
      <c r="G52" s="88">
        <f>G53+G58+G63+G64+G106+G109+G112+G116+G121</f>
        <v>0</v>
      </c>
      <c r="H52" s="88">
        <f>H53+H58+H63+H64+H106+H109+H112+H116+H121</f>
        <v>0</v>
      </c>
    </row>
    <row r="53" spans="1:8">
      <c r="A53" s="96" t="s">
        <v>4</v>
      </c>
      <c r="B53" s="97">
        <v>211</v>
      </c>
      <c r="C53" s="107">
        <v>21100</v>
      </c>
      <c r="D53" s="125">
        <f>D54+D55+D56+D57</f>
        <v>0</v>
      </c>
      <c r="E53" s="125">
        <f>E54+E55+E56+E57</f>
        <v>0</v>
      </c>
      <c r="F53" s="125">
        <f>F54+F55+F56+F57</f>
        <v>0</v>
      </c>
      <c r="G53" s="125">
        <f>G54+G55+G56+G57</f>
        <v>0</v>
      </c>
      <c r="H53" s="125">
        <f>H54+H55+H56+H57</f>
        <v>0</v>
      </c>
    </row>
    <row r="54" spans="1:8">
      <c r="A54" s="93" t="s">
        <v>141</v>
      </c>
      <c r="B54" s="97"/>
      <c r="C54" s="107">
        <v>21101</v>
      </c>
      <c r="D54" s="97">
        <f>E54+F54+G54+H54</f>
        <v>0</v>
      </c>
      <c r="E54" s="97"/>
      <c r="F54" s="97"/>
      <c r="G54" s="97"/>
      <c r="H54" s="97"/>
    </row>
    <row r="55" spans="1:8">
      <c r="A55" s="93" t="s">
        <v>145</v>
      </c>
      <c r="B55" s="97"/>
      <c r="C55" s="107" t="s">
        <v>147</v>
      </c>
      <c r="D55" s="97"/>
      <c r="E55" s="97"/>
      <c r="F55" s="97"/>
      <c r="G55" s="97"/>
      <c r="H55" s="97"/>
    </row>
    <row r="56" spans="1:8">
      <c r="A56" s="93" t="s">
        <v>146</v>
      </c>
      <c r="B56" s="97"/>
      <c r="C56" s="107" t="s">
        <v>143</v>
      </c>
      <c r="D56" s="97"/>
      <c r="E56" s="97"/>
      <c r="F56" s="97"/>
      <c r="G56" s="97"/>
      <c r="H56" s="97"/>
    </row>
    <row r="57" spans="1:8">
      <c r="A57" s="93" t="s">
        <v>142</v>
      </c>
      <c r="B57" s="97"/>
      <c r="C57" s="107" t="s">
        <v>144</v>
      </c>
      <c r="D57" s="97"/>
      <c r="E57" s="97"/>
      <c r="F57" s="97"/>
      <c r="G57" s="97"/>
      <c r="H57" s="97"/>
    </row>
    <row r="58" spans="1:8" s="14" customFormat="1">
      <c r="A58" s="96" t="s">
        <v>5</v>
      </c>
      <c r="B58" s="97">
        <v>212</v>
      </c>
      <c r="C58" s="107">
        <v>21200</v>
      </c>
      <c r="D58" s="126">
        <f>D59+D60+D61+D62</f>
        <v>0</v>
      </c>
      <c r="E58" s="126">
        <f>E59+E60+E61+E62</f>
        <v>0</v>
      </c>
      <c r="F58" s="126">
        <f>F59+F60+F61+F62</f>
        <v>0</v>
      </c>
      <c r="G58" s="126">
        <f>G59+G60+G61+G62</f>
        <v>0</v>
      </c>
      <c r="H58" s="126">
        <f>H59+H60+H61+H62</f>
        <v>0</v>
      </c>
    </row>
    <row r="59" spans="1:8">
      <c r="A59" s="93" t="s">
        <v>6</v>
      </c>
      <c r="B59" s="97"/>
      <c r="C59" s="107">
        <v>21201</v>
      </c>
      <c r="D59" s="97"/>
      <c r="E59" s="97"/>
      <c r="F59" s="97"/>
      <c r="G59" s="97"/>
      <c r="H59" s="97"/>
    </row>
    <row r="60" spans="1:8" ht="15" customHeight="1">
      <c r="A60" s="93" t="s">
        <v>7</v>
      </c>
      <c r="B60" s="97"/>
      <c r="C60" s="107">
        <v>21202</v>
      </c>
      <c r="D60" s="97"/>
      <c r="E60" s="97"/>
      <c r="F60" s="97"/>
      <c r="G60" s="97"/>
      <c r="H60" s="97"/>
    </row>
    <row r="61" spans="1:8">
      <c r="A61" s="93" t="s">
        <v>8</v>
      </c>
      <c r="B61" s="97"/>
      <c r="C61" s="107">
        <v>21203</v>
      </c>
      <c r="D61" s="97"/>
      <c r="E61" s="97"/>
      <c r="F61" s="97"/>
      <c r="G61" s="97"/>
      <c r="H61" s="97"/>
    </row>
    <row r="62" spans="1:8">
      <c r="A62" s="93" t="s">
        <v>9</v>
      </c>
      <c r="B62" s="97"/>
      <c r="C62" s="107" t="s">
        <v>119</v>
      </c>
      <c r="D62" s="97">
        <f>E62+F62+G62+H62</f>
        <v>0</v>
      </c>
      <c r="E62" s="97"/>
      <c r="F62" s="97"/>
      <c r="G62" s="97"/>
      <c r="H62" s="97"/>
    </row>
    <row r="63" spans="1:8">
      <c r="A63" s="96" t="s">
        <v>10</v>
      </c>
      <c r="B63" s="97">
        <v>213</v>
      </c>
      <c r="C63" s="107">
        <v>21300</v>
      </c>
      <c r="D63" s="97">
        <f>E63+F63+G63+H63</f>
        <v>0</v>
      </c>
      <c r="E63" s="119"/>
      <c r="F63" s="119"/>
      <c r="G63" s="119"/>
      <c r="H63" s="119"/>
    </row>
    <row r="64" spans="1:8">
      <c r="A64" s="94" t="s">
        <v>11</v>
      </c>
      <c r="B64" s="95">
        <v>220</v>
      </c>
      <c r="C64" s="106">
        <v>22000</v>
      </c>
      <c r="D64" s="125">
        <f>D65+D70+D75+D81+D86+D95</f>
        <v>0</v>
      </c>
      <c r="E64" s="125">
        <f>E65+E70+E75+E81+E86+E95</f>
        <v>0</v>
      </c>
      <c r="F64" s="125">
        <f>F65+F70+F75+F81+F86+F95</f>
        <v>0</v>
      </c>
      <c r="G64" s="125">
        <f>G65+G70+G75+G81+G86+G95</f>
        <v>0</v>
      </c>
      <c r="H64" s="125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5">
        <f>D66+D67+D68+D69</f>
        <v>0</v>
      </c>
      <c r="E65" s="125">
        <f>E66+E67+E68+E69</f>
        <v>0</v>
      </c>
      <c r="F65" s="125">
        <f>F66+F67+F68+F69</f>
        <v>0</v>
      </c>
      <c r="G65" s="125">
        <f>G66+G67+G68+G69</f>
        <v>0</v>
      </c>
      <c r="H65" s="125">
        <f>H66+H67+H68+H69</f>
        <v>0</v>
      </c>
    </row>
    <row r="66" spans="1:8" ht="26.25">
      <c r="A66" s="93" t="s">
        <v>13</v>
      </c>
      <c r="B66" s="97"/>
      <c r="C66" s="107">
        <v>22101</v>
      </c>
      <c r="D66" s="97">
        <f>E66+F66+G66+H66</f>
        <v>0</v>
      </c>
      <c r="E66" s="97"/>
      <c r="F66" s="97"/>
      <c r="G66" s="97"/>
      <c r="H66" s="97"/>
    </row>
    <row r="67" spans="1:8">
      <c r="A67" s="93" t="s">
        <v>14</v>
      </c>
      <c r="B67" s="97"/>
      <c r="C67" s="107">
        <v>22102</v>
      </c>
      <c r="D67" s="97"/>
      <c r="E67" s="97"/>
      <c r="F67" s="97"/>
      <c r="G67" s="97"/>
      <c r="H67" s="97"/>
    </row>
    <row r="68" spans="1:8" ht="26.25">
      <c r="A68" s="93" t="s">
        <v>15</v>
      </c>
      <c r="B68" s="97"/>
      <c r="C68" s="107">
        <v>22103</v>
      </c>
      <c r="D68" s="97"/>
      <c r="E68" s="97"/>
      <c r="F68" s="97"/>
      <c r="G68" s="97"/>
      <c r="H68" s="97"/>
    </row>
    <row r="69" spans="1:8">
      <c r="A69" s="93" t="s">
        <v>16</v>
      </c>
      <c r="B69" s="97"/>
      <c r="C69" s="107" t="s">
        <v>120</v>
      </c>
      <c r="D69" s="97"/>
      <c r="E69" s="97"/>
      <c r="F69" s="97"/>
      <c r="G69" s="97"/>
      <c r="H69" s="97"/>
    </row>
    <row r="70" spans="1:8">
      <c r="A70" s="96" t="s">
        <v>17</v>
      </c>
      <c r="B70" s="97">
        <v>222</v>
      </c>
      <c r="C70" s="107">
        <v>22200</v>
      </c>
      <c r="D70" s="125">
        <f>D71+D72+D73+D74</f>
        <v>0</v>
      </c>
      <c r="E70" s="125">
        <f>E71+E72+E73+E74</f>
        <v>0</v>
      </c>
      <c r="F70" s="125">
        <f>F71+F72+F73+F74</f>
        <v>0</v>
      </c>
      <c r="G70" s="125">
        <f>G71+G72+G73+G74</f>
        <v>0</v>
      </c>
      <c r="H70" s="125">
        <f>H71+H72+H73+H74</f>
        <v>0</v>
      </c>
    </row>
    <row r="71" spans="1:8">
      <c r="A71" s="93" t="s">
        <v>18</v>
      </c>
      <c r="B71" s="97"/>
      <c r="C71" s="107">
        <v>22201</v>
      </c>
      <c r="D71" s="97">
        <f>E71+F71+G71+H71</f>
        <v>0</v>
      </c>
      <c r="E71" s="97"/>
      <c r="F71" s="97"/>
      <c r="G71" s="97"/>
      <c r="H71" s="97"/>
    </row>
    <row r="72" spans="1:8">
      <c r="A72" s="93" t="s">
        <v>19</v>
      </c>
      <c r="B72" s="97"/>
      <c r="C72" s="107">
        <v>22202</v>
      </c>
      <c r="D72" s="97"/>
      <c r="E72" s="97"/>
      <c r="F72" s="97"/>
      <c r="G72" s="97"/>
      <c r="H72" s="97"/>
    </row>
    <row r="73" spans="1:8" ht="26.25">
      <c r="A73" s="93" t="s">
        <v>20</v>
      </c>
      <c r="B73" s="97"/>
      <c r="C73" s="107">
        <v>22203</v>
      </c>
      <c r="D73" s="97"/>
      <c r="E73" s="97"/>
      <c r="F73" s="97"/>
      <c r="G73" s="97"/>
      <c r="H73" s="97"/>
    </row>
    <row r="74" spans="1:8">
      <c r="A74" s="93" t="s">
        <v>21</v>
      </c>
      <c r="B74" s="97"/>
      <c r="C74" s="107" t="s">
        <v>121</v>
      </c>
      <c r="D74" s="97"/>
      <c r="E74" s="97"/>
      <c r="F74" s="97"/>
      <c r="G74" s="97"/>
      <c r="H74" s="97"/>
    </row>
    <row r="75" spans="1:8">
      <c r="A75" s="96" t="s">
        <v>22</v>
      </c>
      <c r="B75" s="97">
        <v>223</v>
      </c>
      <c r="C75" s="107">
        <v>22300</v>
      </c>
      <c r="D75" s="125">
        <f>D76+D77+D78+D79+D80</f>
        <v>0</v>
      </c>
      <c r="E75" s="125">
        <f>E76+E77+E78+E79+E80</f>
        <v>0</v>
      </c>
      <c r="F75" s="125">
        <f>F76+F77+F78+F79+F80</f>
        <v>0</v>
      </c>
      <c r="G75" s="125">
        <f>G76+G77+G78+G79+G80</f>
        <v>0</v>
      </c>
      <c r="H75" s="125">
        <f>H76+H77+H78+H79+H80</f>
        <v>0</v>
      </c>
    </row>
    <row r="76" spans="1:8">
      <c r="A76" s="93" t="s">
        <v>23</v>
      </c>
      <c r="B76" s="97"/>
      <c r="C76" s="107">
        <v>22301</v>
      </c>
      <c r="D76" s="97"/>
      <c r="E76" s="97"/>
      <c r="F76" s="97"/>
      <c r="G76" s="97"/>
      <c r="H76" s="97"/>
    </row>
    <row r="77" spans="1:8">
      <c r="A77" s="93" t="s">
        <v>24</v>
      </c>
      <c r="B77" s="97"/>
      <c r="C77" s="107">
        <v>22302</v>
      </c>
      <c r="D77" s="97"/>
      <c r="E77" s="97"/>
      <c r="F77" s="97"/>
      <c r="G77" s="97"/>
      <c r="H77" s="97"/>
    </row>
    <row r="78" spans="1:8">
      <c r="A78" s="93" t="s">
        <v>25</v>
      </c>
      <c r="B78" s="97"/>
      <c r="C78" s="107">
        <v>22303</v>
      </c>
      <c r="D78" s="97"/>
      <c r="E78" s="97"/>
      <c r="F78" s="97"/>
      <c r="G78" s="97"/>
      <c r="H78" s="97"/>
    </row>
    <row r="79" spans="1:8">
      <c r="A79" s="93" t="s">
        <v>26</v>
      </c>
      <c r="B79" s="97"/>
      <c r="C79" s="107">
        <v>22304</v>
      </c>
      <c r="D79" s="97">
        <f>E79+F79+G79+H79</f>
        <v>0</v>
      </c>
      <c r="E79" s="97"/>
      <c r="F79" s="97"/>
      <c r="G79" s="97"/>
      <c r="H79" s="97"/>
    </row>
    <row r="80" spans="1:8">
      <c r="A80" s="93" t="s">
        <v>16</v>
      </c>
      <c r="B80" s="97"/>
      <c r="C80" s="107" t="s">
        <v>122</v>
      </c>
      <c r="D80" s="97"/>
      <c r="E80" s="97"/>
      <c r="F80" s="97"/>
      <c r="G80" s="97"/>
      <c r="H80" s="97"/>
    </row>
    <row r="81" spans="1:8">
      <c r="A81" s="96" t="s">
        <v>27</v>
      </c>
      <c r="B81" s="97">
        <v>224</v>
      </c>
      <c r="C81" s="107">
        <v>22400</v>
      </c>
      <c r="D81" s="125">
        <f>D82+D83+D84+D85</f>
        <v>0</v>
      </c>
      <c r="E81" s="125">
        <f>E82+E83+E84+E85</f>
        <v>0</v>
      </c>
      <c r="F81" s="125">
        <f>F82+F83+F84+F85</f>
        <v>0</v>
      </c>
      <c r="G81" s="125">
        <f>G82+G83+G84+G85</f>
        <v>0</v>
      </c>
      <c r="H81" s="125">
        <f>H82+H83+H84+H85</f>
        <v>0</v>
      </c>
    </row>
    <row r="82" spans="1:8">
      <c r="A82" s="93" t="s">
        <v>28</v>
      </c>
      <c r="B82" s="97"/>
      <c r="C82" s="107">
        <v>22401</v>
      </c>
      <c r="D82" s="97"/>
      <c r="E82" s="97"/>
      <c r="F82" s="97"/>
      <c r="G82" s="97"/>
      <c r="H82" s="97"/>
    </row>
    <row r="83" spans="1:8">
      <c r="A83" s="93" t="s">
        <v>29</v>
      </c>
      <c r="B83" s="97"/>
      <c r="C83" s="107">
        <v>22402</v>
      </c>
      <c r="D83" s="97"/>
      <c r="E83" s="97"/>
      <c r="F83" s="97"/>
      <c r="G83" s="97"/>
      <c r="H83" s="97"/>
    </row>
    <row r="84" spans="1:8">
      <c r="A84" s="93" t="s">
        <v>30</v>
      </c>
      <c r="B84" s="97"/>
      <c r="C84" s="107">
        <v>22403</v>
      </c>
      <c r="D84" s="97"/>
      <c r="E84" s="97"/>
      <c r="F84" s="97"/>
      <c r="G84" s="97"/>
      <c r="H84" s="97"/>
    </row>
    <row r="85" spans="1:8">
      <c r="A85" s="93" t="s">
        <v>16</v>
      </c>
      <c r="B85" s="97"/>
      <c r="C85" s="107" t="s">
        <v>123</v>
      </c>
      <c r="D85" s="97"/>
      <c r="E85" s="97"/>
      <c r="F85" s="97"/>
      <c r="G85" s="97"/>
      <c r="H85" s="97"/>
    </row>
    <row r="86" spans="1:8">
      <c r="A86" s="96" t="s">
        <v>31</v>
      </c>
      <c r="B86" s="97">
        <v>225</v>
      </c>
      <c r="C86" s="107">
        <v>22500</v>
      </c>
      <c r="D86" s="125">
        <f>D87+D88+D89+D90+D91+D92+D93+D94</f>
        <v>0</v>
      </c>
      <c r="E86" s="125">
        <f>E87+E88+E89+E90+E91+E92+E93+E94</f>
        <v>0</v>
      </c>
      <c r="F86" s="125">
        <f>F87+F88+F89+F90+F91+F92+F93+F94</f>
        <v>0</v>
      </c>
      <c r="G86" s="125">
        <f>G87+G88+G89+G90+G91+G92+G93+G94</f>
        <v>0</v>
      </c>
      <c r="H86" s="125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7"/>
      <c r="E87" s="97"/>
      <c r="F87" s="97"/>
      <c r="G87" s="97"/>
      <c r="H87" s="97"/>
    </row>
    <row r="88" spans="1:8">
      <c r="A88" s="93" t="s">
        <v>33</v>
      </c>
      <c r="B88" s="97"/>
      <c r="C88" s="107">
        <v>22502</v>
      </c>
      <c r="D88" s="97"/>
      <c r="E88" s="97"/>
      <c r="F88" s="97"/>
      <c r="G88" s="97"/>
      <c r="H88" s="97"/>
    </row>
    <row r="89" spans="1:8">
      <c r="A89" s="93" t="s">
        <v>34</v>
      </c>
      <c r="B89" s="97"/>
      <c r="C89" s="107">
        <v>22503</v>
      </c>
      <c r="D89" s="97"/>
      <c r="E89" s="97"/>
      <c r="F89" s="97"/>
      <c r="G89" s="97"/>
      <c r="H89" s="97"/>
    </row>
    <row r="90" spans="1:8" ht="26.25">
      <c r="A90" s="93" t="s">
        <v>35</v>
      </c>
      <c r="B90" s="97"/>
      <c r="C90" s="107">
        <v>22504</v>
      </c>
      <c r="D90" s="97"/>
      <c r="E90" s="97"/>
      <c r="F90" s="97"/>
      <c r="G90" s="97"/>
      <c r="H90" s="97"/>
    </row>
    <row r="91" spans="1:8" ht="39">
      <c r="A91" s="93" t="s">
        <v>36</v>
      </c>
      <c r="B91" s="97"/>
      <c r="C91" s="107">
        <v>22505</v>
      </c>
      <c r="D91" s="97"/>
      <c r="E91" s="97"/>
      <c r="F91" s="97"/>
      <c r="G91" s="97"/>
      <c r="H91" s="97"/>
    </row>
    <row r="92" spans="1:8" ht="26.25">
      <c r="A92" s="93" t="s">
        <v>37</v>
      </c>
      <c r="B92" s="97"/>
      <c r="C92" s="107">
        <v>22506</v>
      </c>
      <c r="D92" s="97"/>
      <c r="E92" s="97"/>
      <c r="F92" s="97"/>
      <c r="G92" s="97"/>
      <c r="H92" s="97"/>
    </row>
    <row r="93" spans="1:8" ht="39">
      <c r="A93" s="93" t="s">
        <v>38</v>
      </c>
      <c r="B93" s="97"/>
      <c r="C93" s="107">
        <v>22507</v>
      </c>
      <c r="D93" s="97"/>
      <c r="E93" s="97"/>
      <c r="F93" s="97"/>
      <c r="G93" s="97"/>
      <c r="H93" s="97"/>
    </row>
    <row r="94" spans="1:8">
      <c r="A94" s="93" t="s">
        <v>16</v>
      </c>
      <c r="B94" s="97"/>
      <c r="C94" s="107" t="s">
        <v>124</v>
      </c>
      <c r="D94" s="97"/>
      <c r="E94" s="97"/>
      <c r="F94" s="97"/>
      <c r="G94" s="97"/>
      <c r="H94" s="97"/>
    </row>
    <row r="95" spans="1:8">
      <c r="A95" s="96" t="s">
        <v>39</v>
      </c>
      <c r="B95" s="97">
        <v>226</v>
      </c>
      <c r="C95" s="107">
        <v>22600</v>
      </c>
      <c r="D95" s="125">
        <f>D96+D97+D98+D99+D100+D101+D102+D103+D104+D105</f>
        <v>0</v>
      </c>
      <c r="E95" s="125">
        <f>E96+E97+E98+E99+E100+E101+E102+E103+E104+E105</f>
        <v>0</v>
      </c>
      <c r="F95" s="125">
        <f>F96+F97+F98+F99+F100+F101+F102+F103+F104+F105</f>
        <v>0</v>
      </c>
      <c r="G95" s="125">
        <f>G96+G97+G98+G99+G100+G101+G102+G103+G104+G105</f>
        <v>0</v>
      </c>
      <c r="H95" s="125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97"/>
      <c r="E96" s="97"/>
      <c r="F96" s="97"/>
      <c r="G96" s="97"/>
      <c r="H96" s="97"/>
    </row>
    <row r="97" spans="1:8">
      <c r="A97" s="93" t="s">
        <v>41</v>
      </c>
      <c r="B97" s="97"/>
      <c r="C97" s="107">
        <v>22602</v>
      </c>
      <c r="D97" s="97"/>
      <c r="E97" s="97"/>
      <c r="F97" s="97"/>
      <c r="G97" s="97"/>
      <c r="H97" s="97"/>
    </row>
    <row r="98" spans="1:8" ht="26.25">
      <c r="A98" s="93" t="s">
        <v>42</v>
      </c>
      <c r="B98" s="97"/>
      <c r="C98" s="107">
        <v>22603</v>
      </c>
      <c r="D98" s="97"/>
      <c r="E98" s="97"/>
      <c r="F98" s="97"/>
      <c r="G98" s="97"/>
      <c r="H98" s="97"/>
    </row>
    <row r="99" spans="1:8">
      <c r="A99" s="93" t="s">
        <v>43</v>
      </c>
      <c r="B99" s="97"/>
      <c r="C99" s="107">
        <v>22604</v>
      </c>
      <c r="D99" s="97"/>
      <c r="E99" s="97"/>
      <c r="F99" s="97"/>
      <c r="G99" s="97"/>
      <c r="H99" s="97"/>
    </row>
    <row r="100" spans="1:8">
      <c r="A100" s="93" t="s">
        <v>44</v>
      </c>
      <c r="B100" s="97"/>
      <c r="C100" s="107">
        <v>22605</v>
      </c>
      <c r="D100" s="97"/>
      <c r="E100" s="97"/>
      <c r="F100" s="97"/>
      <c r="G100" s="97"/>
      <c r="H100" s="97"/>
    </row>
    <row r="101" spans="1:8" ht="26.25">
      <c r="A101" s="93" t="s">
        <v>45</v>
      </c>
      <c r="B101" s="97"/>
      <c r="C101" s="107">
        <v>22606</v>
      </c>
      <c r="D101" s="97"/>
      <c r="E101" s="97"/>
      <c r="F101" s="97"/>
      <c r="G101" s="97"/>
      <c r="H101" s="97"/>
    </row>
    <row r="102" spans="1:8" ht="15" customHeight="1">
      <c r="A102" s="93" t="s">
        <v>46</v>
      </c>
      <c r="B102" s="97"/>
      <c r="C102" s="107">
        <v>22607</v>
      </c>
      <c r="D102" s="97"/>
      <c r="E102" s="97"/>
      <c r="F102" s="97"/>
      <c r="G102" s="97"/>
      <c r="H102" s="97"/>
    </row>
    <row r="103" spans="1:8" ht="26.25">
      <c r="A103" s="93" t="s">
        <v>47</v>
      </c>
      <c r="B103" s="97"/>
      <c r="C103" s="107">
        <v>22608</v>
      </c>
      <c r="D103" s="97"/>
      <c r="E103" s="97"/>
      <c r="F103" s="97"/>
      <c r="G103" s="97"/>
      <c r="H103" s="97"/>
    </row>
    <row r="104" spans="1:8">
      <c r="A104" s="93" t="s">
        <v>135</v>
      </c>
      <c r="B104" s="97"/>
      <c r="C104" s="107" t="s">
        <v>136</v>
      </c>
      <c r="D104" s="97"/>
      <c r="E104" s="97"/>
      <c r="F104" s="97"/>
      <c r="G104" s="97"/>
      <c r="H104" s="97"/>
    </row>
    <row r="105" spans="1:8">
      <c r="A105" s="93" t="s">
        <v>48</v>
      </c>
      <c r="B105" s="97"/>
      <c r="C105" s="107" t="s">
        <v>125</v>
      </c>
      <c r="D105" s="97"/>
      <c r="E105" s="97"/>
      <c r="F105" s="97"/>
      <c r="G105" s="97"/>
      <c r="H105" s="97"/>
    </row>
    <row r="106" spans="1:8">
      <c r="A106" s="94" t="s">
        <v>74</v>
      </c>
      <c r="B106" s="95">
        <v>230</v>
      </c>
      <c r="C106" s="106">
        <v>23000</v>
      </c>
      <c r="D106" s="125">
        <f>D107+D108</f>
        <v>0</v>
      </c>
      <c r="E106" s="125">
        <f>E107+E108</f>
        <v>0</v>
      </c>
      <c r="F106" s="125">
        <f>F107+F108</f>
        <v>0</v>
      </c>
      <c r="G106" s="125">
        <f>G107+G108</f>
        <v>0</v>
      </c>
      <c r="H106" s="125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7"/>
      <c r="E107" s="97"/>
      <c r="F107" s="97"/>
      <c r="G107" s="97"/>
      <c r="H107" s="97"/>
    </row>
    <row r="108" spans="1:8">
      <c r="A108" s="96" t="s">
        <v>76</v>
      </c>
      <c r="B108" s="97">
        <v>232</v>
      </c>
      <c r="C108" s="107">
        <v>23200</v>
      </c>
      <c r="D108" s="97"/>
      <c r="E108" s="97"/>
      <c r="F108" s="97"/>
      <c r="G108" s="97"/>
      <c r="H108" s="97"/>
    </row>
    <row r="109" spans="1:8" ht="15.75" customHeight="1">
      <c r="A109" s="94" t="s">
        <v>77</v>
      </c>
      <c r="B109" s="95">
        <v>240</v>
      </c>
      <c r="C109" s="106">
        <v>24000</v>
      </c>
      <c r="D109" s="125">
        <f>D110+D111</f>
        <v>0</v>
      </c>
      <c r="E109" s="125">
        <f>E110+E111</f>
        <v>0</v>
      </c>
      <c r="F109" s="125">
        <f>F110+F111</f>
        <v>0</v>
      </c>
      <c r="G109" s="125">
        <f>G110+G111</f>
        <v>0</v>
      </c>
      <c r="H109" s="125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7"/>
      <c r="E110" s="97"/>
      <c r="F110" s="97"/>
      <c r="G110" s="97"/>
      <c r="H110" s="97"/>
    </row>
    <row r="111" spans="1:8" ht="26.25">
      <c r="A111" s="96" t="s">
        <v>79</v>
      </c>
      <c r="B111" s="97">
        <v>242</v>
      </c>
      <c r="C111" s="107">
        <v>24200</v>
      </c>
      <c r="D111" s="97"/>
      <c r="E111" s="97"/>
      <c r="F111" s="97"/>
      <c r="G111" s="97"/>
      <c r="H111" s="97"/>
    </row>
    <row r="112" spans="1:8" ht="14.25" customHeight="1">
      <c r="A112" s="94" t="s">
        <v>80</v>
      </c>
      <c r="B112" s="95">
        <v>250</v>
      </c>
      <c r="C112" s="106" t="s">
        <v>102</v>
      </c>
      <c r="D112" s="125">
        <f>D113+D114+D115</f>
        <v>0</v>
      </c>
      <c r="E112" s="125">
        <f>E113+E114+E115</f>
        <v>0</v>
      </c>
      <c r="F112" s="125">
        <f>F113+F114+F115</f>
        <v>0</v>
      </c>
      <c r="G112" s="125">
        <f>G113+G114+G115</f>
        <v>0</v>
      </c>
      <c r="H112" s="125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7"/>
      <c r="E113" s="97"/>
      <c r="F113" s="97"/>
      <c r="G113" s="97"/>
      <c r="H113" s="97"/>
    </row>
    <row r="114" spans="1:8" ht="26.25">
      <c r="A114" s="96" t="s">
        <v>82</v>
      </c>
      <c r="B114" s="97">
        <v>252</v>
      </c>
      <c r="C114" s="107" t="s">
        <v>104</v>
      </c>
      <c r="D114" s="97"/>
      <c r="E114" s="97"/>
      <c r="F114" s="97"/>
      <c r="G114" s="97"/>
      <c r="H114" s="97"/>
    </row>
    <row r="115" spans="1:8">
      <c r="A115" s="96" t="s">
        <v>83</v>
      </c>
      <c r="B115" s="97">
        <v>253</v>
      </c>
      <c r="C115" s="107" t="s">
        <v>105</v>
      </c>
      <c r="D115" s="97"/>
      <c r="E115" s="97"/>
      <c r="F115" s="97"/>
      <c r="G115" s="97"/>
      <c r="H115" s="97"/>
    </row>
    <row r="116" spans="1:8">
      <c r="A116" s="94" t="s">
        <v>49</v>
      </c>
      <c r="B116" s="95">
        <v>260</v>
      </c>
      <c r="C116" s="106">
        <v>26000</v>
      </c>
      <c r="D116" s="125">
        <f>D117+D118+D120</f>
        <v>0</v>
      </c>
      <c r="E116" s="125">
        <f>E117+E118+E120</f>
        <v>0</v>
      </c>
      <c r="F116" s="125">
        <f>F117+F118+F120</f>
        <v>0</v>
      </c>
      <c r="G116" s="125">
        <f>G117+G118+G120</f>
        <v>0</v>
      </c>
      <c r="H116" s="125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7"/>
      <c r="E117" s="97"/>
      <c r="F117" s="97"/>
      <c r="G117" s="97"/>
      <c r="H117" s="97"/>
    </row>
    <row r="118" spans="1:8">
      <c r="A118" s="96" t="s">
        <v>50</v>
      </c>
      <c r="B118" s="97">
        <v>262</v>
      </c>
      <c r="C118" s="107">
        <v>26200</v>
      </c>
      <c r="D118" s="97">
        <f>D119</f>
        <v>0</v>
      </c>
      <c r="E118" s="97"/>
      <c r="F118" s="97"/>
      <c r="G118" s="97"/>
      <c r="H118" s="97"/>
    </row>
    <row r="119" spans="1:8">
      <c r="A119" s="93" t="s">
        <v>51</v>
      </c>
      <c r="B119" s="97"/>
      <c r="C119" s="107">
        <v>26201</v>
      </c>
      <c r="D119" s="97"/>
      <c r="E119" s="97"/>
      <c r="F119" s="97"/>
      <c r="G119" s="97"/>
      <c r="H119" s="97"/>
    </row>
    <row r="120" spans="1:8" ht="26.25">
      <c r="A120" s="96" t="s">
        <v>85</v>
      </c>
      <c r="B120" s="97">
        <v>263</v>
      </c>
      <c r="C120" s="107" t="s">
        <v>101</v>
      </c>
      <c r="D120" s="97"/>
      <c r="E120" s="97"/>
      <c r="F120" s="97"/>
      <c r="G120" s="97"/>
      <c r="H120" s="97"/>
    </row>
    <row r="121" spans="1:8">
      <c r="A121" s="94" t="s">
        <v>52</v>
      </c>
      <c r="B121" s="95">
        <v>290</v>
      </c>
      <c r="C121" s="106">
        <v>29000</v>
      </c>
      <c r="D121" s="125">
        <f>D122+D123+D124+D125+D126+D127+D128</f>
        <v>0</v>
      </c>
      <c r="E121" s="125">
        <f>E122+E123+E124+E125+E126+E127+E128</f>
        <v>0</v>
      </c>
      <c r="F121" s="125">
        <f>F122+F123+F124+F125+F126+F127+F128</f>
        <v>0</v>
      </c>
      <c r="G121" s="125">
        <f>G122+G123+G124+G125+G126+G127+G128</f>
        <v>0</v>
      </c>
      <c r="H121" s="125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97">
        <f>E122+F122+G122+H122</f>
        <v>0</v>
      </c>
      <c r="E122" s="97"/>
      <c r="F122" s="97"/>
      <c r="G122" s="97"/>
      <c r="H122" s="97"/>
    </row>
    <row r="123" spans="1:8">
      <c r="A123" s="93" t="s">
        <v>54</v>
      </c>
      <c r="B123" s="97"/>
      <c r="C123" s="107">
        <v>29002</v>
      </c>
      <c r="D123" s="97"/>
      <c r="E123" s="97"/>
      <c r="F123" s="97"/>
      <c r="G123" s="97"/>
      <c r="H123" s="97"/>
    </row>
    <row r="124" spans="1:8">
      <c r="A124" s="93" t="s">
        <v>55</v>
      </c>
      <c r="B124" s="97"/>
      <c r="C124" s="107">
        <v>29003</v>
      </c>
      <c r="D124" s="97">
        <f>E124+F124+G124+H124</f>
        <v>0</v>
      </c>
      <c r="E124" s="97"/>
      <c r="F124" s="97"/>
      <c r="G124" s="97"/>
      <c r="H124" s="97"/>
    </row>
    <row r="125" spans="1:8">
      <c r="A125" s="93" t="s">
        <v>56</v>
      </c>
      <c r="B125" s="97"/>
      <c r="C125" s="107">
        <v>29004</v>
      </c>
      <c r="D125" s="97"/>
      <c r="E125" s="97"/>
      <c r="F125" s="97"/>
      <c r="G125" s="97"/>
      <c r="H125" s="97"/>
    </row>
    <row r="126" spans="1:8">
      <c r="A126" s="93" t="s">
        <v>57</v>
      </c>
      <c r="B126" s="97"/>
      <c r="C126" s="107">
        <v>29005</v>
      </c>
      <c r="D126" s="97">
        <f>E126+F126+G126+H126</f>
        <v>0</v>
      </c>
      <c r="E126" s="97"/>
      <c r="F126" s="97"/>
      <c r="G126" s="97"/>
      <c r="H126" s="97"/>
    </row>
    <row r="127" spans="1:8">
      <c r="A127" s="93" t="s">
        <v>137</v>
      </c>
      <c r="B127" s="97"/>
      <c r="C127" s="107" t="s">
        <v>138</v>
      </c>
      <c r="D127" s="97"/>
      <c r="E127" s="97"/>
      <c r="F127" s="97"/>
      <c r="G127" s="97"/>
      <c r="H127" s="97"/>
    </row>
    <row r="128" spans="1:8">
      <c r="A128" s="93" t="s">
        <v>58</v>
      </c>
      <c r="B128" s="97"/>
      <c r="C128" s="107" t="s">
        <v>126</v>
      </c>
      <c r="D128" s="97">
        <f>E128+F128+G128+H128</f>
        <v>0</v>
      </c>
      <c r="E128" s="97"/>
      <c r="F128" s="97"/>
      <c r="G128" s="97"/>
      <c r="H128" s="97"/>
    </row>
    <row r="129" spans="1:8">
      <c r="A129" s="94" t="s">
        <v>59</v>
      </c>
      <c r="B129" s="95">
        <v>300</v>
      </c>
      <c r="C129" s="106">
        <v>30000</v>
      </c>
      <c r="D129" s="125">
        <f>D130+D139+D140</f>
        <v>0</v>
      </c>
      <c r="E129" s="125">
        <f>E130+E139+E140</f>
        <v>0</v>
      </c>
      <c r="F129" s="125">
        <f>F130+F139+F140</f>
        <v>0</v>
      </c>
      <c r="G129" s="125">
        <f>G130+G139+G140</f>
        <v>0</v>
      </c>
      <c r="H129" s="125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5">
        <f>D131+D132+D133+D134+D135+D136+D137+D138</f>
        <v>0</v>
      </c>
      <c r="E130" s="125">
        <f>E131+E132+E133+E134+E135+E136+E137+E138</f>
        <v>0</v>
      </c>
      <c r="F130" s="125">
        <f>F131+F132+F133+F134+F135+F136+F137+F138</f>
        <v>0</v>
      </c>
      <c r="G130" s="125">
        <f>G131+G132+G133+G134+G135+G136+G137+G138</f>
        <v>0</v>
      </c>
      <c r="H130" s="125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97"/>
      <c r="E131" s="97"/>
      <c r="F131" s="97"/>
      <c r="G131" s="97"/>
      <c r="H131" s="97"/>
    </row>
    <row r="132" spans="1:8">
      <c r="A132" s="93" t="s">
        <v>61</v>
      </c>
      <c r="B132" s="97"/>
      <c r="C132" s="107">
        <v>31002</v>
      </c>
      <c r="D132" s="97"/>
      <c r="E132" s="97"/>
      <c r="F132" s="97"/>
      <c r="G132" s="97"/>
      <c r="H132" s="97"/>
    </row>
    <row r="133" spans="1:8" ht="30" customHeight="1">
      <c r="A133" s="93" t="s">
        <v>62</v>
      </c>
      <c r="B133" s="97"/>
      <c r="C133" s="107">
        <v>31003</v>
      </c>
      <c r="D133" s="97"/>
      <c r="E133" s="97"/>
      <c r="F133" s="97"/>
      <c r="G133" s="97"/>
      <c r="H133" s="97"/>
    </row>
    <row r="134" spans="1:8">
      <c r="A134" s="93" t="s">
        <v>63</v>
      </c>
      <c r="B134" s="97"/>
      <c r="C134" s="107">
        <v>31004</v>
      </c>
      <c r="D134" s="97"/>
      <c r="E134" s="97"/>
      <c r="F134" s="97"/>
      <c r="G134" s="97"/>
      <c r="H134" s="97"/>
    </row>
    <row r="135" spans="1:8">
      <c r="A135" s="93" t="s">
        <v>64</v>
      </c>
      <c r="B135" s="97"/>
      <c r="C135" s="107">
        <v>31005</v>
      </c>
      <c r="D135" s="97"/>
      <c r="E135" s="97"/>
      <c r="F135" s="97"/>
      <c r="G135" s="97"/>
      <c r="H135" s="97"/>
    </row>
    <row r="136" spans="1:8">
      <c r="A136" s="93" t="s">
        <v>66</v>
      </c>
      <c r="B136" s="97"/>
      <c r="C136" s="107">
        <v>31006</v>
      </c>
      <c r="D136" s="97"/>
      <c r="E136" s="97"/>
      <c r="F136" s="97"/>
      <c r="G136" s="97"/>
      <c r="H136" s="97"/>
    </row>
    <row r="137" spans="1:8">
      <c r="A137" s="93" t="s">
        <v>130</v>
      </c>
      <c r="B137" s="97"/>
      <c r="C137" s="107" t="s">
        <v>131</v>
      </c>
      <c r="D137" s="97"/>
      <c r="E137" s="97"/>
      <c r="F137" s="97"/>
      <c r="G137" s="97"/>
      <c r="H137" s="97"/>
    </row>
    <row r="138" spans="1:8">
      <c r="A138" s="93" t="s">
        <v>65</v>
      </c>
      <c r="B138" s="97"/>
      <c r="C138" s="107" t="s">
        <v>127</v>
      </c>
      <c r="D138" s="97"/>
      <c r="E138" s="97"/>
      <c r="F138" s="97"/>
      <c r="G138" s="97"/>
      <c r="H138" s="97"/>
    </row>
    <row r="139" spans="1:8" ht="15.75" customHeight="1">
      <c r="A139" s="96" t="s">
        <v>86</v>
      </c>
      <c r="B139" s="97">
        <v>320</v>
      </c>
      <c r="C139" s="107" t="s">
        <v>118</v>
      </c>
      <c r="D139" s="97"/>
      <c r="E139" s="97"/>
      <c r="F139" s="97"/>
      <c r="G139" s="97"/>
      <c r="H139" s="97"/>
    </row>
    <row r="140" spans="1:8" ht="16.5" customHeight="1">
      <c r="A140" s="96" t="s">
        <v>67</v>
      </c>
      <c r="B140" s="97">
        <v>340</v>
      </c>
      <c r="C140" s="107">
        <v>34000</v>
      </c>
      <c r="D140" s="125">
        <f>D141+D142+D143+D144+D145+D146+D147+D148+D149+D150</f>
        <v>0</v>
      </c>
      <c r="E140" s="125">
        <f>E141+E142+E143+E144+E145+E146+E147+E148+E149+E150</f>
        <v>0</v>
      </c>
      <c r="F140" s="125">
        <f>F141+F142+F143+F144+F145+F146+F147+F148+F149+F150</f>
        <v>0</v>
      </c>
      <c r="G140" s="125">
        <f>G141+G142+G143+G144+G145+G146+G147+G148+G149+G150</f>
        <v>0</v>
      </c>
      <c r="H140" s="125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97"/>
      <c r="E141" s="97"/>
      <c r="F141" s="97"/>
      <c r="G141" s="97"/>
      <c r="H141" s="97"/>
    </row>
    <row r="142" spans="1:8">
      <c r="A142" s="93" t="s">
        <v>69</v>
      </c>
      <c r="B142" s="97"/>
      <c r="C142" s="107">
        <v>34002</v>
      </c>
      <c r="D142" s="97"/>
      <c r="E142" s="97"/>
      <c r="F142" s="97"/>
      <c r="G142" s="97"/>
      <c r="H142" s="97"/>
    </row>
    <row r="143" spans="1:8">
      <c r="A143" s="93" t="s">
        <v>70</v>
      </c>
      <c r="B143" s="97"/>
      <c r="C143" s="107">
        <v>34003</v>
      </c>
      <c r="D143" s="97"/>
      <c r="E143" s="97"/>
      <c r="F143" s="97"/>
      <c r="G143" s="97"/>
      <c r="H143" s="97"/>
    </row>
    <row r="144" spans="1:8" ht="29.25" customHeight="1">
      <c r="A144" s="93" t="s">
        <v>71</v>
      </c>
      <c r="B144" s="97"/>
      <c r="C144" s="107">
        <v>34004</v>
      </c>
      <c r="D144" s="97"/>
      <c r="E144" s="97"/>
      <c r="F144" s="97"/>
      <c r="G144" s="97"/>
      <c r="H144" s="97"/>
    </row>
    <row r="145" spans="1:8" ht="26.25">
      <c r="A145" s="93" t="s">
        <v>72</v>
      </c>
      <c r="B145" s="97"/>
      <c r="C145" s="107">
        <v>34005</v>
      </c>
      <c r="D145" s="97"/>
      <c r="E145" s="97"/>
      <c r="F145" s="97"/>
      <c r="G145" s="97"/>
      <c r="H145" s="97"/>
    </row>
    <row r="146" spans="1:8" ht="26.25">
      <c r="A146" s="93" t="s">
        <v>73</v>
      </c>
      <c r="B146" s="97"/>
      <c r="C146" s="107">
        <v>34006</v>
      </c>
      <c r="D146" s="97"/>
      <c r="E146" s="97"/>
      <c r="F146" s="97"/>
      <c r="G146" s="97"/>
      <c r="H146" s="97"/>
    </row>
    <row r="147" spans="1:8">
      <c r="A147" s="93" t="s">
        <v>132</v>
      </c>
      <c r="B147" s="97"/>
      <c r="C147" s="107">
        <v>34007</v>
      </c>
      <c r="D147" s="97"/>
      <c r="E147" s="97"/>
      <c r="F147" s="97"/>
      <c r="G147" s="97"/>
      <c r="H147" s="97"/>
    </row>
    <row r="148" spans="1:8">
      <c r="A148" s="93" t="s">
        <v>133</v>
      </c>
      <c r="B148" s="97"/>
      <c r="C148" s="107" t="s">
        <v>134</v>
      </c>
      <c r="D148" s="97">
        <f>E148+F148+G148+H148</f>
        <v>0</v>
      </c>
      <c r="E148" s="97"/>
      <c r="F148" s="97"/>
      <c r="G148" s="97"/>
      <c r="H148" s="97"/>
    </row>
    <row r="149" spans="1:8">
      <c r="A149" s="93" t="s">
        <v>139</v>
      </c>
      <c r="B149" s="97"/>
      <c r="C149" s="107" t="s">
        <v>140</v>
      </c>
      <c r="D149" s="97"/>
      <c r="E149" s="97"/>
      <c r="F149" s="97"/>
      <c r="G149" s="97"/>
      <c r="H149" s="97"/>
    </row>
    <row r="150" spans="1:8">
      <c r="A150" s="93" t="s">
        <v>227</v>
      </c>
      <c r="B150" s="97"/>
      <c r="C150" s="107" t="s">
        <v>128</v>
      </c>
      <c r="D150" s="97">
        <f>E150+F150+G150+H150</f>
        <v>0</v>
      </c>
      <c r="E150" s="97"/>
      <c r="F150" s="97"/>
      <c r="G150" s="97"/>
      <c r="H150" s="97"/>
    </row>
    <row r="151" spans="1:8">
      <c r="A151" s="94" t="s">
        <v>112</v>
      </c>
      <c r="B151" s="95">
        <v>500</v>
      </c>
      <c r="C151" s="106" t="s">
        <v>106</v>
      </c>
      <c r="D151" s="125">
        <f>D152+D153</f>
        <v>0</v>
      </c>
      <c r="E151" s="125">
        <f>E152+E153</f>
        <v>0</v>
      </c>
      <c r="F151" s="125">
        <f>F152+F153</f>
        <v>0</v>
      </c>
      <c r="G151" s="125">
        <f>G152+G153</f>
        <v>0</v>
      </c>
      <c r="H151" s="125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7"/>
      <c r="E152" s="97"/>
      <c r="F152" s="97"/>
      <c r="G152" s="97"/>
      <c r="H152" s="97"/>
    </row>
    <row r="153" spans="1:8">
      <c r="A153" s="96" t="s">
        <v>114</v>
      </c>
      <c r="B153" s="97">
        <v>540</v>
      </c>
      <c r="C153" s="107" t="s">
        <v>108</v>
      </c>
      <c r="D153" s="97"/>
      <c r="E153" s="97"/>
      <c r="F153" s="97"/>
      <c r="G153" s="97"/>
      <c r="H153" s="97"/>
    </row>
    <row r="154" spans="1:8">
      <c r="A154" s="94" t="s">
        <v>115</v>
      </c>
      <c r="B154" s="95">
        <v>600</v>
      </c>
      <c r="C154" s="106" t="s">
        <v>109</v>
      </c>
      <c r="D154" s="125">
        <f>D155+D156</f>
        <v>0</v>
      </c>
      <c r="E154" s="125">
        <f>E155+E156</f>
        <v>0</v>
      </c>
      <c r="F154" s="125">
        <f>F155+F156</f>
        <v>0</v>
      </c>
      <c r="G154" s="125">
        <f>G155+G156</f>
        <v>0</v>
      </c>
      <c r="H154" s="125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7"/>
      <c r="E155" s="97"/>
      <c r="F155" s="97"/>
      <c r="G155" s="97"/>
      <c r="H155" s="97"/>
    </row>
    <row r="156" spans="1:8">
      <c r="A156" s="109" t="s">
        <v>117</v>
      </c>
      <c r="B156" s="99">
        <v>640</v>
      </c>
      <c r="C156" s="100" t="s">
        <v>111</v>
      </c>
      <c r="D156" s="99"/>
      <c r="E156" s="99"/>
      <c r="F156" s="99"/>
      <c r="G156" s="99"/>
      <c r="H156" s="99"/>
    </row>
    <row r="157" spans="1:8">
      <c r="A157" s="96"/>
      <c r="B157" s="97"/>
      <c r="C157" s="107"/>
      <c r="D157" s="97"/>
      <c r="E157" s="97"/>
      <c r="F157" s="97"/>
      <c r="G157" s="97"/>
      <c r="H157" s="97"/>
    </row>
    <row r="158" spans="1:8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 ht="13.5" customHeight="1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 hidden="1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233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6" spans="1:8">
      <c r="A186" s="63"/>
      <c r="B186" s="63"/>
      <c r="C186" s="64"/>
      <c r="D186" s="63"/>
      <c r="E186" s="63"/>
      <c r="F186" s="63"/>
      <c r="G186" s="63"/>
      <c r="H186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H189"/>
  <sheetViews>
    <sheetView showGridLines="0" topLeftCell="A4" zoomScale="85" workbookViewId="0">
      <selection activeCell="A62" sqref="A62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5.42578125" style="1" customWidth="1"/>
    <col min="6" max="7" width="15.5703125" style="1" customWidth="1"/>
    <col min="8" max="8" width="13.8554687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224</v>
      </c>
    </row>
    <row r="6" spans="1:8">
      <c r="A6" s="1" t="s">
        <v>225</v>
      </c>
    </row>
    <row r="8" spans="1:8" ht="20.25" customHeight="1">
      <c r="A8" s="170" t="s">
        <v>229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228</v>
      </c>
      <c r="B9" s="171"/>
      <c r="C9" s="171"/>
      <c r="D9" s="171"/>
      <c r="E9" s="171"/>
      <c r="F9" s="171"/>
      <c r="G9" s="171"/>
      <c r="H9" s="171"/>
    </row>
    <row r="10" spans="1:8" ht="5.2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F14" s="3" t="s">
        <v>99</v>
      </c>
      <c r="G14" s="4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238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 t="s">
        <v>232</v>
      </c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239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240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72" t="s">
        <v>217</v>
      </c>
      <c r="C24" s="69"/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65.2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84">
        <f>D31+D46</f>
        <v>0</v>
      </c>
      <c r="E30" s="84">
        <f>E31+E46</f>
        <v>0</v>
      </c>
      <c r="F30" s="84">
        <f>F31+F46</f>
        <v>0</v>
      </c>
      <c r="G30" s="84">
        <f>G31+G46</f>
        <v>0</v>
      </c>
      <c r="H30" s="84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88">
        <f>D32+D33+D34+D35+D36+D40+D41+D45</f>
        <v>0</v>
      </c>
      <c r="E31" s="88">
        <f>E32+E33+E34+E35+E36+E40+E41+E45</f>
        <v>0</v>
      </c>
      <c r="F31" s="88">
        <f>F32+F33+F34+F35+F36+F40+F41+F45</f>
        <v>0</v>
      </c>
      <c r="G31" s="88">
        <f>G32+G33+G34+G35+G36+G40+G41+G45</f>
        <v>0</v>
      </c>
      <c r="H31" s="88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92"/>
      <c r="E32" s="92"/>
      <c r="F32" s="92"/>
      <c r="G32" s="92"/>
      <c r="H32" s="92"/>
    </row>
    <row r="33" spans="1:8">
      <c r="A33" s="89" t="s">
        <v>149</v>
      </c>
      <c r="B33" s="90">
        <v>120</v>
      </c>
      <c r="C33" s="91" t="s">
        <v>178</v>
      </c>
      <c r="D33" s="92">
        <f>E33+F33+G33+H33</f>
        <v>0</v>
      </c>
      <c r="E33" s="92"/>
      <c r="F33" s="92"/>
      <c r="G33" s="92"/>
      <c r="H33" s="92"/>
    </row>
    <row r="34" spans="1:8">
      <c r="A34" s="89" t="s">
        <v>170</v>
      </c>
      <c r="B34" s="90">
        <v>130</v>
      </c>
      <c r="C34" s="91" t="s">
        <v>179</v>
      </c>
      <c r="D34" s="92"/>
      <c r="E34" s="92"/>
      <c r="F34" s="92"/>
      <c r="G34" s="92"/>
      <c r="H34" s="92"/>
    </row>
    <row r="35" spans="1:8">
      <c r="A35" s="89" t="s">
        <v>150</v>
      </c>
      <c r="B35" s="90">
        <v>140</v>
      </c>
      <c r="C35" s="91" t="s">
        <v>180</v>
      </c>
      <c r="D35" s="92"/>
      <c r="E35" s="92"/>
      <c r="F35" s="92"/>
      <c r="G35" s="92"/>
      <c r="H35" s="92"/>
    </row>
    <row r="36" spans="1:8" ht="15" customHeight="1">
      <c r="A36" s="89" t="s">
        <v>151</v>
      </c>
      <c r="B36" s="90">
        <v>150</v>
      </c>
      <c r="C36" s="91" t="s">
        <v>181</v>
      </c>
      <c r="D36" s="88">
        <f>D37+D38+D39</f>
        <v>0</v>
      </c>
      <c r="E36" s="88">
        <f>E37+E38+E39</f>
        <v>0</v>
      </c>
      <c r="F36" s="88">
        <f>F37+F38+F39</f>
        <v>0</v>
      </c>
      <c r="G36" s="88">
        <f>G37+G38+G39</f>
        <v>0</v>
      </c>
      <c r="H36" s="88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2">
        <f>E37+F37+G37+H37</f>
        <v>0</v>
      </c>
      <c r="E37" s="92"/>
      <c r="F37" s="92"/>
      <c r="G37" s="92"/>
      <c r="H37" s="92"/>
    </row>
    <row r="38" spans="1:8" ht="26.25">
      <c r="A38" s="93" t="s">
        <v>172</v>
      </c>
      <c r="B38" s="90">
        <v>152</v>
      </c>
      <c r="C38" s="91">
        <v>15200</v>
      </c>
      <c r="D38" s="92"/>
      <c r="E38" s="92"/>
      <c r="F38" s="92"/>
      <c r="G38" s="92"/>
      <c r="H38" s="92"/>
    </row>
    <row r="39" spans="1:8">
      <c r="A39" s="93" t="s">
        <v>152</v>
      </c>
      <c r="B39" s="90">
        <v>153</v>
      </c>
      <c r="C39" s="91">
        <v>15300</v>
      </c>
      <c r="D39" s="92"/>
      <c r="E39" s="92"/>
      <c r="F39" s="92"/>
      <c r="G39" s="92"/>
      <c r="H39" s="92"/>
    </row>
    <row r="40" spans="1:8" ht="15.75" customHeight="1">
      <c r="A40" s="89" t="s">
        <v>153</v>
      </c>
      <c r="B40" s="90">
        <v>160</v>
      </c>
      <c r="C40" s="91" t="s">
        <v>182</v>
      </c>
      <c r="D40" s="92"/>
      <c r="E40" s="92"/>
      <c r="F40" s="92"/>
      <c r="G40" s="92"/>
      <c r="H40" s="92"/>
    </row>
    <row r="41" spans="1:8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2"/>
      <c r="E42" s="92"/>
      <c r="F42" s="92"/>
      <c r="G42" s="92"/>
      <c r="H42" s="92"/>
    </row>
    <row r="43" spans="1:8">
      <c r="A43" s="93" t="s">
        <v>156</v>
      </c>
      <c r="B43" s="90">
        <v>172</v>
      </c>
      <c r="C43" s="91" t="s">
        <v>185</v>
      </c>
      <c r="D43" s="92"/>
      <c r="E43" s="92"/>
      <c r="F43" s="92"/>
      <c r="G43" s="92"/>
      <c r="H43" s="92"/>
    </row>
    <row r="44" spans="1:8" ht="16.5" customHeight="1">
      <c r="A44" s="93" t="s">
        <v>157</v>
      </c>
      <c r="B44" s="90">
        <v>173</v>
      </c>
      <c r="C44" s="91" t="s">
        <v>186</v>
      </c>
      <c r="D44" s="92"/>
      <c r="E44" s="92"/>
      <c r="F44" s="92"/>
      <c r="G44" s="92"/>
      <c r="H44" s="92"/>
    </row>
    <row r="45" spans="1:8">
      <c r="A45" s="89" t="s">
        <v>158</v>
      </c>
      <c r="B45" s="90">
        <v>180</v>
      </c>
      <c r="C45" s="91" t="s">
        <v>187</v>
      </c>
      <c r="D45" s="92"/>
      <c r="E45" s="92"/>
      <c r="F45" s="92"/>
      <c r="G45" s="92"/>
      <c r="H45" s="92"/>
    </row>
    <row r="46" spans="1:8">
      <c r="A46" s="94" t="s">
        <v>159</v>
      </c>
      <c r="B46" s="95">
        <v>400</v>
      </c>
      <c r="C46" s="87" t="s">
        <v>190</v>
      </c>
      <c r="D46" s="88">
        <f>D47+D48+D49</f>
        <v>0</v>
      </c>
      <c r="E46" s="88">
        <f>E47+E48+E49</f>
        <v>0</v>
      </c>
      <c r="F46" s="88">
        <f>F47+F48+F49</f>
        <v>0</v>
      </c>
      <c r="G46" s="88">
        <f>G47+G48+G49</f>
        <v>0</v>
      </c>
      <c r="H46" s="88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2"/>
      <c r="E47" s="92"/>
      <c r="F47" s="92"/>
      <c r="G47" s="92"/>
      <c r="H47" s="92"/>
    </row>
    <row r="48" spans="1:8">
      <c r="A48" s="96" t="s">
        <v>161</v>
      </c>
      <c r="B48" s="97">
        <v>420</v>
      </c>
      <c r="C48" s="91" t="s">
        <v>192</v>
      </c>
      <c r="D48" s="92"/>
      <c r="E48" s="92"/>
      <c r="F48" s="92"/>
      <c r="G48" s="92"/>
      <c r="H48" s="92"/>
    </row>
    <row r="49" spans="1:8">
      <c r="A49" s="96" t="s">
        <v>163</v>
      </c>
      <c r="B49" s="97">
        <v>440</v>
      </c>
      <c r="C49" s="91" t="s">
        <v>194</v>
      </c>
      <c r="D49" s="92"/>
      <c r="E49" s="92"/>
      <c r="F49" s="92"/>
      <c r="G49" s="92"/>
      <c r="H49" s="92"/>
    </row>
    <row r="50" spans="1:8">
      <c r="A50" s="98"/>
      <c r="B50" s="99"/>
      <c r="C50" s="100"/>
      <c r="D50" s="101"/>
      <c r="E50" s="101"/>
      <c r="F50" s="92"/>
      <c r="G50" s="92"/>
      <c r="H50" s="92"/>
    </row>
    <row r="51" spans="1:8" s="13" customFormat="1">
      <c r="A51" s="102" t="s">
        <v>212</v>
      </c>
      <c r="B51" s="103"/>
      <c r="C51" s="104" t="s">
        <v>211</v>
      </c>
      <c r="D51" s="128">
        <f>D52+D129+D151+D154</f>
        <v>0</v>
      </c>
      <c r="E51" s="128">
        <f>E52+E129+E151+E154</f>
        <v>0</v>
      </c>
      <c r="F51" s="128">
        <f>F52+F129+F151+F154</f>
        <v>0</v>
      </c>
      <c r="G51" s="128">
        <f>G52+G129+G151+G154</f>
        <v>0</v>
      </c>
      <c r="H51" s="128">
        <f>H52+H129+H151+H154</f>
        <v>0</v>
      </c>
    </row>
    <row r="52" spans="1:8">
      <c r="A52" s="85" t="s">
        <v>174</v>
      </c>
      <c r="B52" s="86">
        <v>200</v>
      </c>
      <c r="C52" s="106" t="s">
        <v>175</v>
      </c>
      <c r="D52" s="120">
        <f>D53+D58+D63+D64+D106+D109+D112+D116+D121</f>
        <v>0</v>
      </c>
      <c r="E52" s="120">
        <f>E53+E58+E63+E64+E106+E109+E112+E116+E121</f>
        <v>0</v>
      </c>
      <c r="F52" s="120">
        <f>F53+F58+F63+F64+F106+F109+F112+F116+F121</f>
        <v>0</v>
      </c>
      <c r="G52" s="120">
        <f>G53+G58+G63+G64+G106+G109+G112+G116+G121</f>
        <v>0</v>
      </c>
      <c r="H52" s="120">
        <f>H53+H58+H63+H64+H106+H109+H112+H116+H121</f>
        <v>0</v>
      </c>
    </row>
    <row r="53" spans="1:8">
      <c r="A53" s="96" t="s">
        <v>4</v>
      </c>
      <c r="B53" s="97">
        <v>211</v>
      </c>
      <c r="C53" s="107">
        <v>21100</v>
      </c>
      <c r="D53" s="120">
        <f>D54+D55+D56+D57</f>
        <v>0</v>
      </c>
      <c r="E53" s="120">
        <f>E54+E55+E56+E57</f>
        <v>0</v>
      </c>
      <c r="F53" s="120">
        <f>F54+F55+F56+F57</f>
        <v>0</v>
      </c>
      <c r="G53" s="120">
        <f>G54+G55+G56+G57</f>
        <v>0</v>
      </c>
      <c r="H53" s="120">
        <f>H54+H55+H56+H57</f>
        <v>0</v>
      </c>
    </row>
    <row r="54" spans="1:8">
      <c r="A54" s="93" t="s">
        <v>141</v>
      </c>
      <c r="B54" s="97"/>
      <c r="C54" s="107">
        <v>21101</v>
      </c>
      <c r="D54" s="119">
        <f>E54+F54+G54+H54</f>
        <v>0</v>
      </c>
      <c r="E54" s="119"/>
      <c r="F54" s="119"/>
      <c r="G54" s="119"/>
      <c r="H54" s="119"/>
    </row>
    <row r="55" spans="1:8">
      <c r="A55" s="93" t="s">
        <v>145</v>
      </c>
      <c r="B55" s="97"/>
      <c r="C55" s="107" t="s">
        <v>147</v>
      </c>
      <c r="D55" s="119">
        <f>E55+F55+G55+H55</f>
        <v>0</v>
      </c>
      <c r="E55" s="119"/>
      <c r="F55" s="119"/>
      <c r="G55" s="119"/>
      <c r="H55" s="119"/>
    </row>
    <row r="56" spans="1:8">
      <c r="A56" s="93" t="s">
        <v>146</v>
      </c>
      <c r="B56" s="97"/>
      <c r="C56" s="107" t="s">
        <v>143</v>
      </c>
      <c r="D56" s="92"/>
      <c r="E56" s="92"/>
      <c r="F56" s="92"/>
      <c r="G56" s="92"/>
      <c r="H56" s="92"/>
    </row>
    <row r="57" spans="1:8">
      <c r="A57" s="93" t="s">
        <v>142</v>
      </c>
      <c r="B57" s="97"/>
      <c r="C57" s="107" t="s">
        <v>144</v>
      </c>
      <c r="D57" s="92"/>
      <c r="E57" s="92"/>
      <c r="F57" s="92"/>
      <c r="G57" s="92"/>
      <c r="H57" s="92"/>
    </row>
    <row r="58" spans="1:8" s="14" customFormat="1">
      <c r="A58" s="96" t="s">
        <v>5</v>
      </c>
      <c r="B58" s="97">
        <v>212</v>
      </c>
      <c r="C58" s="107">
        <v>21200</v>
      </c>
      <c r="D58" s="135">
        <f>D59+D60+D61+D62</f>
        <v>0</v>
      </c>
      <c r="E58" s="135">
        <f>E59+E60+E61+E62</f>
        <v>0</v>
      </c>
      <c r="F58" s="135">
        <f>F59+F60+F61+F62</f>
        <v>0</v>
      </c>
      <c r="G58" s="135">
        <f>G59+G60+G61+G62</f>
        <v>0</v>
      </c>
      <c r="H58" s="135">
        <f>H59+H60+H61+H62</f>
        <v>0</v>
      </c>
    </row>
    <row r="59" spans="1:8">
      <c r="A59" s="93" t="s">
        <v>6</v>
      </c>
      <c r="B59" s="97"/>
      <c r="C59" s="107">
        <v>21201</v>
      </c>
      <c r="D59" s="119">
        <f>E59+F59+G59+H59</f>
        <v>0</v>
      </c>
      <c r="E59" s="119"/>
      <c r="F59" s="119"/>
      <c r="G59" s="119"/>
      <c r="H59" s="119"/>
    </row>
    <row r="60" spans="1:8" ht="15" customHeight="1">
      <c r="A60" s="93" t="s">
        <v>7</v>
      </c>
      <c r="B60" s="97"/>
      <c r="C60" s="107">
        <v>21202</v>
      </c>
      <c r="D60" s="92">
        <f>E60+F60+G60+H60</f>
        <v>0</v>
      </c>
      <c r="E60" s="92"/>
      <c r="F60" s="92"/>
      <c r="G60" s="92"/>
      <c r="H60" s="92"/>
    </row>
    <row r="61" spans="1:8">
      <c r="A61" s="93" t="s">
        <v>8</v>
      </c>
      <c r="B61" s="97"/>
      <c r="C61" s="107">
        <v>21203</v>
      </c>
      <c r="D61" s="92">
        <f>E61+F61+G61+H61</f>
        <v>0</v>
      </c>
      <c r="E61" s="92"/>
      <c r="F61" s="92"/>
      <c r="G61" s="92"/>
      <c r="H61" s="92"/>
    </row>
    <row r="62" spans="1:8">
      <c r="A62" s="93" t="s">
        <v>9</v>
      </c>
      <c r="B62" s="97"/>
      <c r="C62" s="107" t="s">
        <v>119</v>
      </c>
      <c r="D62" s="92">
        <f>E62+F62+G62+H62</f>
        <v>0</v>
      </c>
      <c r="E62" s="92"/>
      <c r="F62" s="92"/>
      <c r="G62" s="92"/>
      <c r="H62" s="92"/>
    </row>
    <row r="63" spans="1:8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/>
      <c r="F63" s="119"/>
      <c r="G63" s="119"/>
      <c r="H63" s="119"/>
    </row>
    <row r="64" spans="1:8">
      <c r="A64" s="94" t="s">
        <v>11</v>
      </c>
      <c r="B64" s="95">
        <v>220</v>
      </c>
      <c r="C64" s="106">
        <v>22000</v>
      </c>
      <c r="D64" s="88">
        <f>D65+D70+D75+D81+D86+D95</f>
        <v>0</v>
      </c>
      <c r="E64" s="88">
        <f>E65+E70+E75+E81+E86+E95</f>
        <v>0</v>
      </c>
      <c r="F64" s="88">
        <f>F65+F70+F75+F81+F86+F95</f>
        <v>0</v>
      </c>
      <c r="G64" s="88">
        <f>G65+G70+G75+G81+G86+G95</f>
        <v>0</v>
      </c>
      <c r="H64" s="88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88">
        <f>D66+D67+D68+D69</f>
        <v>0</v>
      </c>
      <c r="E65" s="88">
        <f>E66+E67+E68+E69</f>
        <v>0</v>
      </c>
      <c r="F65" s="88">
        <f>F66+F67+F68+F69</f>
        <v>0</v>
      </c>
      <c r="G65" s="88">
        <f>G66+G67+G68+G69</f>
        <v>0</v>
      </c>
      <c r="H65" s="88">
        <f>H66+H67+H68+H69</f>
        <v>0</v>
      </c>
    </row>
    <row r="66" spans="1:8" ht="26.25">
      <c r="A66" s="93" t="s">
        <v>13</v>
      </c>
      <c r="B66" s="97"/>
      <c r="C66" s="107">
        <v>22101</v>
      </c>
      <c r="D66" s="119">
        <f>E66+F66+G66+H66</f>
        <v>0</v>
      </c>
      <c r="E66" s="119"/>
      <c r="F66" s="119"/>
      <c r="G66" s="119"/>
      <c r="H66" s="119"/>
    </row>
    <row r="67" spans="1:8">
      <c r="A67" s="93" t="s">
        <v>14</v>
      </c>
      <c r="B67" s="97"/>
      <c r="C67" s="107">
        <v>22102</v>
      </c>
      <c r="D67" s="92"/>
      <c r="E67" s="92"/>
      <c r="F67" s="92"/>
      <c r="G67" s="92"/>
      <c r="H67" s="92"/>
    </row>
    <row r="68" spans="1:8" ht="26.25">
      <c r="A68" s="93" t="s">
        <v>15</v>
      </c>
      <c r="B68" s="97"/>
      <c r="C68" s="107">
        <v>22103</v>
      </c>
      <c r="D68" s="92"/>
      <c r="E68" s="92"/>
      <c r="F68" s="92"/>
      <c r="G68" s="92"/>
      <c r="H68" s="92"/>
    </row>
    <row r="69" spans="1:8">
      <c r="A69" s="93" t="s">
        <v>16</v>
      </c>
      <c r="B69" s="97"/>
      <c r="C69" s="107" t="s">
        <v>120</v>
      </c>
      <c r="D69" s="92"/>
      <c r="E69" s="92"/>
      <c r="F69" s="92"/>
      <c r="G69" s="92"/>
      <c r="H69" s="92"/>
    </row>
    <row r="70" spans="1:8">
      <c r="A70" s="96" t="s">
        <v>17</v>
      </c>
      <c r="B70" s="97">
        <v>222</v>
      </c>
      <c r="C70" s="107">
        <v>22200</v>
      </c>
      <c r="D70" s="120">
        <f>D71+D72+D73+D74</f>
        <v>0</v>
      </c>
      <c r="E70" s="120">
        <f>E71+E72+E73+E74</f>
        <v>0</v>
      </c>
      <c r="F70" s="120">
        <f>F71+F72+F73+F74</f>
        <v>0</v>
      </c>
      <c r="G70" s="120">
        <f>G71+G72+G73+G74</f>
        <v>0</v>
      </c>
      <c r="H70" s="120">
        <f>H71+H72+H73+H74</f>
        <v>0</v>
      </c>
    </row>
    <row r="71" spans="1:8">
      <c r="A71" s="93" t="s">
        <v>18</v>
      </c>
      <c r="B71" s="97"/>
      <c r="C71" s="107">
        <v>22201</v>
      </c>
      <c r="D71" s="119">
        <f>E71+F71+G71+H71</f>
        <v>0</v>
      </c>
      <c r="E71" s="119"/>
      <c r="F71" s="119"/>
      <c r="G71" s="119"/>
      <c r="H71" s="119"/>
    </row>
    <row r="72" spans="1:8">
      <c r="A72" s="93" t="s">
        <v>19</v>
      </c>
      <c r="B72" s="97"/>
      <c r="C72" s="107">
        <v>22202</v>
      </c>
      <c r="D72" s="92">
        <f>E72+F72+G72+H72</f>
        <v>0</v>
      </c>
      <c r="E72" s="92"/>
      <c r="F72" s="92"/>
      <c r="G72" s="92"/>
      <c r="H72" s="92"/>
    </row>
    <row r="73" spans="1:8" ht="26.25">
      <c r="A73" s="93" t="s">
        <v>20</v>
      </c>
      <c r="B73" s="97"/>
      <c r="C73" s="107">
        <v>22203</v>
      </c>
      <c r="D73" s="92"/>
      <c r="E73" s="92"/>
      <c r="F73" s="92"/>
      <c r="G73" s="92"/>
      <c r="H73" s="92"/>
    </row>
    <row r="74" spans="1:8">
      <c r="A74" s="93" t="s">
        <v>21</v>
      </c>
      <c r="B74" s="97"/>
      <c r="C74" s="107" t="s">
        <v>121</v>
      </c>
      <c r="D74" s="92"/>
      <c r="E74" s="92"/>
      <c r="F74" s="92"/>
      <c r="G74" s="92"/>
      <c r="H74" s="92"/>
    </row>
    <row r="75" spans="1:8">
      <c r="A75" s="96" t="s">
        <v>22</v>
      </c>
      <c r="B75" s="97">
        <v>223</v>
      </c>
      <c r="C75" s="107">
        <v>22300</v>
      </c>
      <c r="D75" s="120">
        <f>D76+D77+D78+D79+D80</f>
        <v>0</v>
      </c>
      <c r="E75" s="120">
        <f>E76+E77+E78+E79+E80</f>
        <v>0</v>
      </c>
      <c r="F75" s="120">
        <f>F76+F77+F78+F79+F80</f>
        <v>0</v>
      </c>
      <c r="G75" s="120">
        <f>G76+G77+G78+G79+G80</f>
        <v>0</v>
      </c>
      <c r="H75" s="120">
        <f>H76+H77+H78+H79+H80</f>
        <v>0</v>
      </c>
    </row>
    <row r="76" spans="1:8">
      <c r="A76" s="93" t="s">
        <v>23</v>
      </c>
      <c r="B76" s="97"/>
      <c r="C76" s="107">
        <v>22301</v>
      </c>
      <c r="D76" s="92"/>
      <c r="E76" s="92"/>
      <c r="F76" s="92"/>
      <c r="G76" s="92"/>
      <c r="H76" s="92"/>
    </row>
    <row r="77" spans="1:8">
      <c r="A77" s="93" t="s">
        <v>24</v>
      </c>
      <c r="B77" s="97"/>
      <c r="C77" s="107">
        <v>22302</v>
      </c>
      <c r="D77" s="92"/>
      <c r="E77" s="92"/>
      <c r="F77" s="92"/>
      <c r="G77" s="92"/>
      <c r="H77" s="92"/>
    </row>
    <row r="78" spans="1:8">
      <c r="A78" s="93" t="s">
        <v>25</v>
      </c>
      <c r="B78" s="97"/>
      <c r="C78" s="107">
        <v>22303</v>
      </c>
      <c r="D78" s="92"/>
      <c r="E78" s="92"/>
      <c r="F78" s="92"/>
      <c r="G78" s="92"/>
      <c r="H78" s="92"/>
    </row>
    <row r="79" spans="1:8">
      <c r="A79" s="93" t="s">
        <v>26</v>
      </c>
      <c r="B79" s="97"/>
      <c r="C79" s="107">
        <v>22304</v>
      </c>
      <c r="D79" s="119">
        <f>E79+F79+G79+H79</f>
        <v>0</v>
      </c>
      <c r="E79" s="119"/>
      <c r="F79" s="119"/>
      <c r="G79" s="119"/>
      <c r="H79" s="119"/>
    </row>
    <row r="80" spans="1:8">
      <c r="A80" s="93" t="s">
        <v>16</v>
      </c>
      <c r="B80" s="97"/>
      <c r="C80" s="107" t="s">
        <v>122</v>
      </c>
      <c r="D80" s="92"/>
      <c r="E80" s="92"/>
      <c r="F80" s="92"/>
      <c r="G80" s="92"/>
      <c r="H80" s="92"/>
    </row>
    <row r="81" spans="1:8">
      <c r="A81" s="96" t="s">
        <v>27</v>
      </c>
      <c r="B81" s="97">
        <v>224</v>
      </c>
      <c r="C81" s="107">
        <v>22400</v>
      </c>
      <c r="D81" s="88">
        <f>D82+D83+D84+D85</f>
        <v>0</v>
      </c>
      <c r="E81" s="88">
        <f>E82+E83+E84+E85</f>
        <v>0</v>
      </c>
      <c r="F81" s="88">
        <f>F82+F83+F84+F85</f>
        <v>0</v>
      </c>
      <c r="G81" s="88">
        <f>G82+G83+G84+G85</f>
        <v>0</v>
      </c>
      <c r="H81" s="88">
        <f>H82+H83+H84+H85</f>
        <v>0</v>
      </c>
    </row>
    <row r="82" spans="1:8">
      <c r="A82" s="93" t="s">
        <v>28</v>
      </c>
      <c r="B82" s="97"/>
      <c r="C82" s="107">
        <v>22401</v>
      </c>
      <c r="D82" s="92"/>
      <c r="E82" s="92"/>
      <c r="F82" s="92"/>
      <c r="G82" s="92"/>
      <c r="H82" s="92"/>
    </row>
    <row r="83" spans="1:8">
      <c r="A83" s="93" t="s">
        <v>29</v>
      </c>
      <c r="B83" s="97"/>
      <c r="C83" s="107">
        <v>22402</v>
      </c>
      <c r="D83" s="92"/>
      <c r="E83" s="92"/>
      <c r="F83" s="92"/>
      <c r="G83" s="92"/>
      <c r="H83" s="92"/>
    </row>
    <row r="84" spans="1:8">
      <c r="A84" s="93" t="s">
        <v>30</v>
      </c>
      <c r="B84" s="97"/>
      <c r="C84" s="107">
        <v>22403</v>
      </c>
      <c r="D84" s="92"/>
      <c r="E84" s="92"/>
      <c r="F84" s="92"/>
      <c r="G84" s="92"/>
      <c r="H84" s="92"/>
    </row>
    <row r="85" spans="1:8">
      <c r="A85" s="93" t="s">
        <v>16</v>
      </c>
      <c r="B85" s="97"/>
      <c r="C85" s="107" t="s">
        <v>123</v>
      </c>
      <c r="D85" s="92"/>
      <c r="E85" s="92"/>
      <c r="F85" s="92"/>
      <c r="G85" s="92"/>
      <c r="H85" s="92"/>
    </row>
    <row r="86" spans="1:8">
      <c r="A86" s="96" t="s">
        <v>31</v>
      </c>
      <c r="B86" s="97">
        <v>225</v>
      </c>
      <c r="C86" s="107">
        <v>22500</v>
      </c>
      <c r="D86" s="120">
        <f>D87+D88+D89+D90+D91+D92+D93+D94</f>
        <v>0</v>
      </c>
      <c r="E86" s="120">
        <f>E87+E88+E89+E90+E91+E92+E93+E94</f>
        <v>0</v>
      </c>
      <c r="F86" s="120">
        <f>F87+F88+F89+F90+F91+F92+F93+F94</f>
        <v>0</v>
      </c>
      <c r="G86" s="120">
        <f>G87+G88+G89+G90+G91+G92+G93+G94</f>
        <v>0</v>
      </c>
      <c r="H86" s="120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119"/>
      <c r="E87" s="119"/>
      <c r="F87" s="119"/>
      <c r="G87" s="119"/>
      <c r="H87" s="119"/>
    </row>
    <row r="88" spans="1:8">
      <c r="A88" s="93" t="s">
        <v>33</v>
      </c>
      <c r="B88" s="97"/>
      <c r="C88" s="107">
        <v>22502</v>
      </c>
      <c r="D88" s="119">
        <f>E88+F88+G88+H88</f>
        <v>0</v>
      </c>
      <c r="E88" s="119"/>
      <c r="F88" s="119"/>
      <c r="G88" s="119"/>
      <c r="H88" s="119"/>
    </row>
    <row r="89" spans="1:8">
      <c r="A89" s="93" t="s">
        <v>34</v>
      </c>
      <c r="B89" s="97"/>
      <c r="C89" s="107">
        <v>22503</v>
      </c>
      <c r="D89" s="92"/>
      <c r="E89" s="92"/>
      <c r="F89" s="92"/>
      <c r="G89" s="92"/>
      <c r="H89" s="92"/>
    </row>
    <row r="90" spans="1:8" ht="26.25">
      <c r="A90" s="93" t="s">
        <v>35</v>
      </c>
      <c r="B90" s="97"/>
      <c r="C90" s="107">
        <v>22504</v>
      </c>
      <c r="D90" s="92"/>
      <c r="E90" s="92"/>
      <c r="F90" s="92"/>
      <c r="G90" s="92"/>
      <c r="H90" s="92"/>
    </row>
    <row r="91" spans="1:8" ht="39">
      <c r="A91" s="93" t="s">
        <v>36</v>
      </c>
      <c r="B91" s="97"/>
      <c r="C91" s="107">
        <v>22505</v>
      </c>
      <c r="D91" s="92">
        <f>E91+F91+G91+H91</f>
        <v>0</v>
      </c>
      <c r="E91" s="119"/>
      <c r="F91" s="119"/>
      <c r="G91" s="119"/>
      <c r="H91" s="119"/>
    </row>
    <row r="92" spans="1:8" ht="26.25">
      <c r="A92" s="93" t="s">
        <v>37</v>
      </c>
      <c r="B92" s="97"/>
      <c r="C92" s="107">
        <v>22506</v>
      </c>
      <c r="D92" s="92"/>
      <c r="E92" s="92"/>
      <c r="F92" s="92"/>
      <c r="G92" s="92"/>
      <c r="H92" s="92"/>
    </row>
    <row r="93" spans="1:8" ht="39">
      <c r="A93" s="93" t="s">
        <v>38</v>
      </c>
      <c r="B93" s="97"/>
      <c r="C93" s="107">
        <v>22507</v>
      </c>
      <c r="D93" s="92"/>
      <c r="E93" s="92"/>
      <c r="F93" s="92"/>
      <c r="G93" s="92"/>
      <c r="H93" s="92"/>
    </row>
    <row r="94" spans="1:8">
      <c r="A94" s="93" t="s">
        <v>16</v>
      </c>
      <c r="B94" s="97"/>
      <c r="C94" s="107" t="s">
        <v>124</v>
      </c>
      <c r="D94" s="92"/>
      <c r="E94" s="92"/>
      <c r="F94" s="92"/>
      <c r="G94" s="92"/>
      <c r="H94" s="92"/>
    </row>
    <row r="95" spans="1:8">
      <c r="A95" s="96" t="s">
        <v>39</v>
      </c>
      <c r="B95" s="97">
        <v>226</v>
      </c>
      <c r="C95" s="107">
        <v>22600</v>
      </c>
      <c r="D95" s="120">
        <f>D96+D97+D98+D99+D100+D101+D102+D103+D104+D105</f>
        <v>0</v>
      </c>
      <c r="E95" s="120">
        <f>E96+E97+E98+E99+E100+E101+E102+E103+E104+E105</f>
        <v>0</v>
      </c>
      <c r="F95" s="120">
        <f>F96+F97+F98+F99+F100+F101+F102+F103+F104+F105</f>
        <v>0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92"/>
      <c r="E96" s="92"/>
      <c r="F96" s="92"/>
      <c r="G96" s="92"/>
      <c r="H96" s="92"/>
    </row>
    <row r="97" spans="1:8">
      <c r="A97" s="93" t="s">
        <v>41</v>
      </c>
      <c r="B97" s="97"/>
      <c r="C97" s="107">
        <v>22602</v>
      </c>
      <c r="D97" s="92"/>
      <c r="E97" s="92"/>
      <c r="F97" s="92"/>
      <c r="G97" s="92"/>
      <c r="H97" s="92"/>
    </row>
    <row r="98" spans="1:8" ht="26.25">
      <c r="A98" s="93" t="s">
        <v>42</v>
      </c>
      <c r="B98" s="97"/>
      <c r="C98" s="107">
        <v>22603</v>
      </c>
      <c r="D98" s="92"/>
      <c r="E98" s="92"/>
      <c r="F98" s="92"/>
      <c r="G98" s="92"/>
      <c r="H98" s="92"/>
    </row>
    <row r="99" spans="1:8">
      <c r="A99" s="93" t="s">
        <v>43</v>
      </c>
      <c r="B99" s="97"/>
      <c r="C99" s="107">
        <v>22604</v>
      </c>
      <c r="D99" s="92"/>
      <c r="E99" s="92"/>
      <c r="F99" s="92"/>
      <c r="G99" s="92"/>
      <c r="H99" s="92"/>
    </row>
    <row r="100" spans="1:8">
      <c r="A100" s="93" t="s">
        <v>44</v>
      </c>
      <c r="B100" s="97"/>
      <c r="C100" s="107">
        <v>22605</v>
      </c>
      <c r="D100" s="92"/>
      <c r="E100" s="92"/>
      <c r="F100" s="92"/>
      <c r="G100" s="92"/>
      <c r="H100" s="92"/>
    </row>
    <row r="101" spans="1:8" ht="26.25">
      <c r="A101" s="93" t="s">
        <v>45</v>
      </c>
      <c r="B101" s="97"/>
      <c r="C101" s="107">
        <v>22606</v>
      </c>
      <c r="D101" s="92"/>
      <c r="E101" s="92"/>
      <c r="F101" s="92"/>
      <c r="G101" s="92"/>
      <c r="H101" s="92"/>
    </row>
    <row r="102" spans="1:8" ht="15" customHeight="1">
      <c r="A102" s="93" t="s">
        <v>46</v>
      </c>
      <c r="B102" s="97"/>
      <c r="C102" s="107">
        <v>22607</v>
      </c>
      <c r="D102" s="92">
        <f>E102+F102+G102+H102</f>
        <v>0</v>
      </c>
      <c r="E102" s="119"/>
      <c r="F102" s="119"/>
      <c r="G102" s="119"/>
      <c r="H102" s="119"/>
    </row>
    <row r="103" spans="1:8" ht="26.25">
      <c r="A103" s="93" t="s">
        <v>47</v>
      </c>
      <c r="B103" s="97"/>
      <c r="C103" s="107">
        <v>22608</v>
      </c>
      <c r="D103" s="92"/>
      <c r="E103" s="92"/>
      <c r="F103" s="92"/>
      <c r="G103" s="92"/>
      <c r="H103" s="92"/>
    </row>
    <row r="104" spans="1:8">
      <c r="A104" s="93" t="s">
        <v>135</v>
      </c>
      <c r="B104" s="97"/>
      <c r="C104" s="107" t="s">
        <v>136</v>
      </c>
      <c r="D104" s="119">
        <f>E104+F104+G104+H104</f>
        <v>0</v>
      </c>
      <c r="E104" s="119"/>
      <c r="F104" s="119"/>
      <c r="G104" s="119"/>
      <c r="H104" s="119"/>
    </row>
    <row r="105" spans="1:8">
      <c r="A105" s="93" t="s">
        <v>48</v>
      </c>
      <c r="B105" s="97"/>
      <c r="C105" s="107" t="s">
        <v>125</v>
      </c>
      <c r="D105" s="119">
        <f>E105+F105+G105+H105</f>
        <v>0</v>
      </c>
      <c r="E105" s="119"/>
      <c r="F105" s="119"/>
      <c r="G105" s="119"/>
      <c r="H105" s="119"/>
    </row>
    <row r="106" spans="1:8">
      <c r="A106" s="94" t="s">
        <v>74</v>
      </c>
      <c r="B106" s="95">
        <v>230</v>
      </c>
      <c r="C106" s="106">
        <v>23000</v>
      </c>
      <c r="D106" s="88">
        <f>D107+D108</f>
        <v>0</v>
      </c>
      <c r="E106" s="88">
        <f>E107+E108</f>
        <v>0</v>
      </c>
      <c r="F106" s="88">
        <f>F107+F108</f>
        <v>0</v>
      </c>
      <c r="G106" s="88">
        <f>G107+G108</f>
        <v>0</v>
      </c>
      <c r="H106" s="88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2"/>
      <c r="E107" s="92"/>
      <c r="F107" s="92"/>
      <c r="G107" s="92"/>
      <c r="H107" s="92"/>
    </row>
    <row r="108" spans="1:8">
      <c r="A108" s="96" t="s">
        <v>76</v>
      </c>
      <c r="B108" s="97">
        <v>232</v>
      </c>
      <c r="C108" s="107">
        <v>23200</v>
      </c>
      <c r="D108" s="92"/>
      <c r="E108" s="92"/>
      <c r="F108" s="92"/>
      <c r="G108" s="92"/>
      <c r="H108" s="92"/>
    </row>
    <row r="109" spans="1:8" ht="15.75" customHeight="1">
      <c r="A109" s="94" t="s">
        <v>77</v>
      </c>
      <c r="B109" s="95">
        <v>240</v>
      </c>
      <c r="C109" s="106">
        <v>24000</v>
      </c>
      <c r="D109" s="88">
        <f>D110+D111</f>
        <v>0</v>
      </c>
      <c r="E109" s="88">
        <f>E110+E111</f>
        <v>0</v>
      </c>
      <c r="F109" s="88">
        <f>F110+F111</f>
        <v>0</v>
      </c>
      <c r="G109" s="88">
        <f>G110+G111</f>
        <v>0</v>
      </c>
      <c r="H109" s="88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2"/>
      <c r="E110" s="92"/>
      <c r="F110" s="92"/>
      <c r="G110" s="92"/>
      <c r="H110" s="92"/>
    </row>
    <row r="111" spans="1:8" ht="26.25">
      <c r="A111" s="96" t="s">
        <v>79</v>
      </c>
      <c r="B111" s="97">
        <v>242</v>
      </c>
      <c r="C111" s="107">
        <v>24200</v>
      </c>
      <c r="D111" s="92"/>
      <c r="E111" s="92"/>
      <c r="F111" s="92"/>
      <c r="G111" s="92"/>
      <c r="H111" s="92"/>
    </row>
    <row r="112" spans="1:8" ht="14.25" customHeight="1">
      <c r="A112" s="94" t="s">
        <v>80</v>
      </c>
      <c r="B112" s="95">
        <v>250</v>
      </c>
      <c r="C112" s="106" t="s">
        <v>102</v>
      </c>
      <c r="D112" s="88">
        <f>D113+D114+D115</f>
        <v>0</v>
      </c>
      <c r="E112" s="88">
        <f>E113+E114+E115</f>
        <v>0</v>
      </c>
      <c r="F112" s="88">
        <f>F113+F114+F115</f>
        <v>0</v>
      </c>
      <c r="G112" s="88">
        <f>G113+G114+G115</f>
        <v>0</v>
      </c>
      <c r="H112" s="88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2"/>
      <c r="E113" s="92"/>
      <c r="F113" s="92"/>
      <c r="G113" s="92"/>
      <c r="H113" s="92"/>
    </row>
    <row r="114" spans="1:8" ht="26.25">
      <c r="A114" s="96" t="s">
        <v>82</v>
      </c>
      <c r="B114" s="97">
        <v>252</v>
      </c>
      <c r="C114" s="107" t="s">
        <v>104</v>
      </c>
      <c r="D114" s="92"/>
      <c r="E114" s="92"/>
      <c r="F114" s="92"/>
      <c r="G114" s="92"/>
      <c r="H114" s="92"/>
    </row>
    <row r="115" spans="1:8">
      <c r="A115" s="96" t="s">
        <v>83</v>
      </c>
      <c r="B115" s="97">
        <v>253</v>
      </c>
      <c r="C115" s="107" t="s">
        <v>105</v>
      </c>
      <c r="D115" s="92"/>
      <c r="E115" s="92"/>
      <c r="F115" s="92"/>
      <c r="G115" s="92"/>
      <c r="H115" s="92"/>
    </row>
    <row r="116" spans="1:8">
      <c r="A116" s="94" t="s">
        <v>49</v>
      </c>
      <c r="B116" s="95">
        <v>260</v>
      </c>
      <c r="C116" s="106">
        <v>26000</v>
      </c>
      <c r="D116" s="88">
        <f>D117+D118+D120</f>
        <v>0</v>
      </c>
      <c r="E116" s="88">
        <f>E117+E118+E120</f>
        <v>0</v>
      </c>
      <c r="F116" s="88">
        <f>F117+F118+F120</f>
        <v>0</v>
      </c>
      <c r="G116" s="88">
        <f>G117+G118+G120</f>
        <v>0</v>
      </c>
      <c r="H116" s="88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2"/>
      <c r="E117" s="92"/>
      <c r="F117" s="92"/>
      <c r="G117" s="92"/>
      <c r="H117" s="92"/>
    </row>
    <row r="118" spans="1:8">
      <c r="A118" s="96" t="s">
        <v>50</v>
      </c>
      <c r="B118" s="97">
        <v>262</v>
      </c>
      <c r="C118" s="107">
        <v>26200</v>
      </c>
      <c r="D118" s="92">
        <f>D119</f>
        <v>0</v>
      </c>
      <c r="E118" s="92"/>
      <c r="F118" s="92"/>
      <c r="G118" s="92"/>
      <c r="H118" s="92"/>
    </row>
    <row r="119" spans="1:8">
      <c r="A119" s="93" t="s">
        <v>51</v>
      </c>
      <c r="B119" s="97"/>
      <c r="C119" s="107">
        <v>26201</v>
      </c>
      <c r="D119" s="92">
        <f>E119+F119+G119+H119</f>
        <v>0</v>
      </c>
      <c r="E119" s="92"/>
      <c r="F119" s="92"/>
      <c r="G119" s="92"/>
      <c r="H119" s="92"/>
    </row>
    <row r="120" spans="1:8" ht="26.25">
      <c r="A120" s="96" t="s">
        <v>85</v>
      </c>
      <c r="B120" s="97">
        <v>263</v>
      </c>
      <c r="C120" s="107" t="s">
        <v>101</v>
      </c>
      <c r="D120" s="92">
        <f>E120+F120+G120+H120</f>
        <v>0</v>
      </c>
      <c r="E120" s="92"/>
      <c r="F120" s="92"/>
      <c r="G120" s="92"/>
      <c r="H120" s="92"/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0</v>
      </c>
      <c r="E121" s="120">
        <f>E122+E123+E124+E125+E126+E127+E128</f>
        <v>0</v>
      </c>
      <c r="F121" s="120">
        <f>F122+F123+F124+F125+F126+F127+F128</f>
        <v>0</v>
      </c>
      <c r="G121" s="120">
        <f>G122+G123+G124+G125+G126+G127+G128</f>
        <v>0</v>
      </c>
      <c r="H121" s="120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119">
        <f t="shared" ref="D122:D128" si="0">E122+F122+G122+H122</f>
        <v>0</v>
      </c>
      <c r="E122" s="119"/>
      <c r="F122" s="119"/>
      <c r="G122" s="119"/>
      <c r="H122" s="119"/>
    </row>
    <row r="123" spans="1:8">
      <c r="A123" s="93" t="s">
        <v>54</v>
      </c>
      <c r="B123" s="97"/>
      <c r="C123" s="107">
        <v>29002</v>
      </c>
      <c r="D123" s="119">
        <f t="shared" si="0"/>
        <v>0</v>
      </c>
      <c r="E123" s="134"/>
      <c r="F123" s="134"/>
      <c r="G123" s="134"/>
      <c r="H123" s="134"/>
    </row>
    <row r="124" spans="1:8">
      <c r="A124" s="93" t="s">
        <v>55</v>
      </c>
      <c r="B124" s="97"/>
      <c r="C124" s="107">
        <v>29003</v>
      </c>
      <c r="D124" s="92">
        <f t="shared" si="0"/>
        <v>0</v>
      </c>
      <c r="E124" s="92"/>
      <c r="F124" s="92"/>
      <c r="G124" s="92"/>
      <c r="H124" s="92"/>
    </row>
    <row r="125" spans="1:8">
      <c r="A125" s="93" t="s">
        <v>56</v>
      </c>
      <c r="B125" s="97"/>
      <c r="C125" s="107">
        <v>29004</v>
      </c>
      <c r="D125" s="92">
        <f t="shared" si="0"/>
        <v>0</v>
      </c>
      <c r="E125" s="92"/>
      <c r="F125" s="92"/>
      <c r="G125" s="92"/>
      <c r="H125" s="92"/>
    </row>
    <row r="126" spans="1:8">
      <c r="A126" s="93" t="s">
        <v>57</v>
      </c>
      <c r="B126" s="97"/>
      <c r="C126" s="107">
        <v>29005</v>
      </c>
      <c r="D126" s="92">
        <f t="shared" si="0"/>
        <v>0</v>
      </c>
      <c r="E126" s="92"/>
      <c r="F126" s="92"/>
      <c r="G126" s="92"/>
      <c r="H126" s="92"/>
    </row>
    <row r="127" spans="1:8">
      <c r="A127" s="93" t="s">
        <v>137</v>
      </c>
      <c r="B127" s="97"/>
      <c r="C127" s="107" t="s">
        <v>138</v>
      </c>
      <c r="D127" s="92">
        <f t="shared" si="0"/>
        <v>0</v>
      </c>
      <c r="E127" s="92"/>
      <c r="F127" s="92"/>
      <c r="G127" s="92"/>
      <c r="H127" s="92"/>
    </row>
    <row r="128" spans="1:8">
      <c r="A128" s="93" t="s">
        <v>58</v>
      </c>
      <c r="B128" s="97"/>
      <c r="C128" s="107" t="s">
        <v>126</v>
      </c>
      <c r="D128" s="119">
        <f t="shared" si="0"/>
        <v>0</v>
      </c>
      <c r="E128" s="119"/>
      <c r="F128" s="119"/>
      <c r="G128" s="119"/>
      <c r="H128" s="119"/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0</v>
      </c>
      <c r="E129" s="120">
        <f>E130+E139+E140</f>
        <v>0</v>
      </c>
      <c r="F129" s="120">
        <f>F130+F139+F140</f>
        <v>0</v>
      </c>
      <c r="G129" s="120">
        <f>G130+G139+G140</f>
        <v>0</v>
      </c>
      <c r="H129" s="120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D131+D132+D133+D134+D135+D136+D137+D138+D139</f>
        <v>0</v>
      </c>
      <c r="E130" s="120">
        <f>E131+E132+E133+E134+E135+E136+E137+E138+E139</f>
        <v>0</v>
      </c>
      <c r="F130" s="120">
        <f>F131+F132+F133+F134+F135+F136+F137+F138+F139</f>
        <v>0</v>
      </c>
      <c r="G130" s="120">
        <f>G131+G132+G133+G134+G135+G136+G137+G138+G139</f>
        <v>0</v>
      </c>
      <c r="H130" s="120">
        <f>H131+H132+H133+H134+H135+H136+H137+H138+H139</f>
        <v>0</v>
      </c>
    </row>
    <row r="131" spans="1:8">
      <c r="A131" s="93" t="s">
        <v>129</v>
      </c>
      <c r="B131" s="97"/>
      <c r="C131" s="107">
        <v>31001</v>
      </c>
      <c r="D131" s="92"/>
      <c r="E131" s="92"/>
      <c r="F131" s="92"/>
      <c r="G131" s="92"/>
      <c r="H131" s="92"/>
    </row>
    <row r="132" spans="1:8">
      <c r="A132" s="93" t="s">
        <v>61</v>
      </c>
      <c r="B132" s="97"/>
      <c r="C132" s="107">
        <v>31002</v>
      </c>
      <c r="D132" s="92"/>
      <c r="E132" s="92"/>
      <c r="F132" s="92"/>
      <c r="G132" s="92"/>
      <c r="H132" s="92"/>
    </row>
    <row r="133" spans="1:8" ht="30" customHeight="1">
      <c r="A133" s="93" t="s">
        <v>62</v>
      </c>
      <c r="B133" s="97"/>
      <c r="C133" s="107">
        <v>31003</v>
      </c>
      <c r="D133" s="119">
        <f>E133+F133+G133+H133</f>
        <v>0</v>
      </c>
      <c r="E133" s="119"/>
      <c r="F133" s="119"/>
      <c r="G133" s="119"/>
      <c r="H133" s="119"/>
    </row>
    <row r="134" spans="1:8">
      <c r="A134" s="93" t="s">
        <v>63</v>
      </c>
      <c r="B134" s="97"/>
      <c r="C134" s="107">
        <v>31004</v>
      </c>
      <c r="E134" s="92"/>
      <c r="F134" s="92"/>
      <c r="G134" s="92"/>
      <c r="H134" s="92"/>
    </row>
    <row r="135" spans="1:8">
      <c r="A135" s="93" t="s">
        <v>64</v>
      </c>
      <c r="B135" s="97"/>
      <c r="C135" s="107">
        <v>31005</v>
      </c>
      <c r="D135" s="92"/>
      <c r="E135" s="92"/>
      <c r="F135" s="92"/>
      <c r="G135" s="92"/>
      <c r="H135" s="92"/>
    </row>
    <row r="136" spans="1:8">
      <c r="A136" s="93" t="s">
        <v>66</v>
      </c>
      <c r="B136" s="97"/>
      <c r="C136" s="107">
        <v>31006</v>
      </c>
      <c r="D136" s="92"/>
      <c r="E136" s="92"/>
      <c r="F136" s="92"/>
      <c r="G136" s="92"/>
      <c r="H136" s="92"/>
    </row>
    <row r="137" spans="1:8">
      <c r="A137" s="93" t="s">
        <v>130</v>
      </c>
      <c r="B137" s="97"/>
      <c r="C137" s="107" t="s">
        <v>131</v>
      </c>
      <c r="D137" s="92"/>
      <c r="E137" s="92"/>
      <c r="F137" s="92"/>
      <c r="G137" s="92"/>
      <c r="H137" s="92"/>
    </row>
    <row r="138" spans="1:8">
      <c r="A138" s="93" t="s">
        <v>65</v>
      </c>
      <c r="B138" s="97"/>
      <c r="C138" s="107" t="s">
        <v>127</v>
      </c>
      <c r="D138" s="119">
        <f>E138+F138+G138+H138</f>
        <v>0</v>
      </c>
      <c r="E138" s="119"/>
      <c r="F138" s="119"/>
      <c r="G138" s="119"/>
      <c r="H138" s="119"/>
    </row>
    <row r="139" spans="1:8" ht="15.75" customHeight="1">
      <c r="A139" s="96" t="s">
        <v>86</v>
      </c>
      <c r="B139" s="97">
        <v>320</v>
      </c>
      <c r="C139" s="107" t="s">
        <v>118</v>
      </c>
      <c r="D139" s="92"/>
      <c r="E139" s="92"/>
      <c r="F139" s="92"/>
      <c r="G139" s="92"/>
      <c r="H139" s="92"/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0</v>
      </c>
      <c r="E140" s="120">
        <f>E141+E142+E143+E144+E145+E146+E147+E148+E149+E150</f>
        <v>0</v>
      </c>
      <c r="F140" s="120">
        <f>F141+F142+F143+F144+F145+F146+F147+F148+F149+F150</f>
        <v>0</v>
      </c>
      <c r="G140" s="120">
        <f>G141+G142+G143+G144+G145+G146+G147+G148+G149+G150</f>
        <v>0</v>
      </c>
      <c r="H140" s="120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119">
        <f>E141+F141+G141+H141</f>
        <v>0</v>
      </c>
      <c r="E141" s="119"/>
      <c r="F141" s="119"/>
      <c r="G141" s="119"/>
      <c r="H141" s="119"/>
    </row>
    <row r="142" spans="1:8">
      <c r="A142" s="93" t="s">
        <v>69</v>
      </c>
      <c r="B142" s="97"/>
      <c r="C142" s="107">
        <v>34002</v>
      </c>
      <c r="D142" s="92"/>
      <c r="E142" s="92"/>
      <c r="F142" s="92"/>
      <c r="G142" s="92"/>
      <c r="H142" s="92"/>
    </row>
    <row r="143" spans="1:8">
      <c r="A143" s="93" t="s">
        <v>70</v>
      </c>
      <c r="B143" s="97"/>
      <c r="C143" s="107">
        <v>34003</v>
      </c>
      <c r="D143" s="119">
        <f>E143+F143+G143+H143</f>
        <v>0</v>
      </c>
      <c r="E143" s="119"/>
      <c r="F143" s="119"/>
      <c r="G143" s="119"/>
      <c r="H143" s="119"/>
    </row>
    <row r="144" spans="1:8" ht="29.25" customHeight="1">
      <c r="A144" s="93" t="s">
        <v>71</v>
      </c>
      <c r="B144" s="97"/>
      <c r="C144" s="107">
        <v>34004</v>
      </c>
      <c r="D144" s="119">
        <f>E144+F144+G144+H144</f>
        <v>0</v>
      </c>
      <c r="E144" s="119"/>
      <c r="F144" s="119"/>
      <c r="G144" s="119"/>
      <c r="H144" s="119"/>
    </row>
    <row r="145" spans="1:8" ht="26.25">
      <c r="A145" s="93" t="s">
        <v>72</v>
      </c>
      <c r="B145" s="97"/>
      <c r="C145" s="107">
        <v>34005</v>
      </c>
      <c r="D145" s="92"/>
      <c r="E145" s="92"/>
      <c r="F145" s="92"/>
      <c r="G145" s="92"/>
      <c r="H145" s="92"/>
    </row>
    <row r="146" spans="1:8" ht="26.25">
      <c r="A146" s="93" t="s">
        <v>73</v>
      </c>
      <c r="B146" s="97"/>
      <c r="C146" s="107">
        <v>34006</v>
      </c>
      <c r="D146" s="119">
        <f>E146+F146+G146+H146</f>
        <v>0</v>
      </c>
      <c r="E146" s="119"/>
      <c r="F146" s="119"/>
      <c r="G146" s="119"/>
      <c r="H146" s="119"/>
    </row>
    <row r="147" spans="1:8">
      <c r="A147" s="93" t="s">
        <v>132</v>
      </c>
      <c r="B147" s="97"/>
      <c r="C147" s="107">
        <v>34007</v>
      </c>
      <c r="D147" s="97"/>
      <c r="E147" s="97"/>
      <c r="F147" s="97"/>
      <c r="G147" s="97"/>
      <c r="H147" s="97"/>
    </row>
    <row r="148" spans="1:8">
      <c r="A148" s="93" t="s">
        <v>133</v>
      </c>
      <c r="B148" s="97"/>
      <c r="C148" s="107" t="s">
        <v>134</v>
      </c>
      <c r="D148" s="97">
        <f>E148+F148+G148+H148</f>
        <v>0</v>
      </c>
      <c r="E148" s="97"/>
      <c r="F148" s="97"/>
      <c r="G148" s="97"/>
      <c r="H148" s="97"/>
    </row>
    <row r="149" spans="1:8">
      <c r="A149" s="93" t="s">
        <v>139</v>
      </c>
      <c r="B149" s="97"/>
      <c r="C149" s="107" t="s">
        <v>140</v>
      </c>
      <c r="D149" s="97">
        <f>E149+F149+G149+H149</f>
        <v>0</v>
      </c>
      <c r="E149" s="97"/>
      <c r="F149" s="97"/>
      <c r="G149" s="97"/>
      <c r="H149" s="97"/>
    </row>
    <row r="150" spans="1:8">
      <c r="A150" s="93" t="s">
        <v>227</v>
      </c>
      <c r="B150" s="97"/>
      <c r="C150" s="107" t="s">
        <v>128</v>
      </c>
      <c r="D150" s="97">
        <f>E150+F150+G150+H150</f>
        <v>0</v>
      </c>
      <c r="E150" s="97"/>
      <c r="F150" s="97"/>
      <c r="G150" s="97"/>
      <c r="H150" s="97"/>
    </row>
    <row r="151" spans="1:8">
      <c r="A151" s="94" t="s">
        <v>112</v>
      </c>
      <c r="B151" s="95">
        <v>500</v>
      </c>
      <c r="C151" s="106" t="s">
        <v>106</v>
      </c>
      <c r="D151" s="125">
        <f>D152+D153</f>
        <v>0</v>
      </c>
      <c r="E151" s="125">
        <f>E152+E153</f>
        <v>0</v>
      </c>
      <c r="F151" s="125">
        <f>F152+F153</f>
        <v>0</v>
      </c>
      <c r="G151" s="125">
        <f>G152+G153</f>
        <v>0</v>
      </c>
      <c r="H151" s="125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7"/>
      <c r="E152" s="97"/>
      <c r="F152" s="97"/>
      <c r="G152" s="97"/>
      <c r="H152" s="97"/>
    </row>
    <row r="153" spans="1:8">
      <c r="A153" s="96" t="s">
        <v>114</v>
      </c>
      <c r="B153" s="97">
        <v>540</v>
      </c>
      <c r="C153" s="107" t="s">
        <v>108</v>
      </c>
      <c r="D153" s="97"/>
      <c r="E153" s="97"/>
      <c r="F153" s="97"/>
      <c r="G153" s="97"/>
      <c r="H153" s="97"/>
    </row>
    <row r="154" spans="1:8">
      <c r="A154" s="94" t="s">
        <v>115</v>
      </c>
      <c r="B154" s="95">
        <v>600</v>
      </c>
      <c r="C154" s="106" t="s">
        <v>109</v>
      </c>
      <c r="D154" s="125">
        <f>D155+D156</f>
        <v>0</v>
      </c>
      <c r="E154" s="125">
        <f>E155+E156</f>
        <v>0</v>
      </c>
      <c r="F154" s="125">
        <f>F155+F156</f>
        <v>0</v>
      </c>
      <c r="G154" s="125">
        <f>G155+G156</f>
        <v>0</v>
      </c>
      <c r="H154" s="125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7"/>
      <c r="E155" s="97"/>
      <c r="F155" s="97"/>
      <c r="G155" s="97"/>
      <c r="H155" s="97"/>
    </row>
    <row r="156" spans="1:8">
      <c r="A156" s="109" t="s">
        <v>117</v>
      </c>
      <c r="B156" s="99">
        <v>640</v>
      </c>
      <c r="C156" s="100" t="s">
        <v>111</v>
      </c>
      <c r="D156" s="99"/>
      <c r="E156" s="99"/>
      <c r="F156" s="99"/>
      <c r="G156" s="99"/>
      <c r="H156" s="99"/>
    </row>
    <row r="157" spans="1:8">
      <c r="A157" s="96"/>
      <c r="B157" s="97"/>
      <c r="C157" s="107"/>
      <c r="D157" s="97"/>
      <c r="E157" s="97"/>
      <c r="F157" s="97"/>
      <c r="G157" s="97"/>
      <c r="H157" s="97"/>
    </row>
    <row r="158" spans="1:8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 ht="13.5" customHeight="1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 hidden="1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233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189"/>
  <sheetViews>
    <sheetView showGridLines="0" topLeftCell="A37" zoomScale="75" workbookViewId="0">
      <selection activeCell="D62" sqref="D62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6.7109375" style="1" customWidth="1"/>
    <col min="6" max="6" width="18.28515625" style="1" customWidth="1"/>
    <col min="7" max="7" width="15.85546875" style="1" customWidth="1"/>
    <col min="8" max="8" width="13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286</v>
      </c>
    </row>
    <row r="6" spans="1:8">
      <c r="A6" s="1" t="s">
        <v>225</v>
      </c>
    </row>
    <row r="8" spans="1:8" ht="20.25" customHeight="1">
      <c r="A8" s="170" t="s">
        <v>279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303</v>
      </c>
      <c r="B9" s="171"/>
      <c r="C9" s="171"/>
      <c r="D9" s="171"/>
      <c r="E9" s="171"/>
      <c r="F9" s="171"/>
      <c r="G9" s="171"/>
      <c r="H9" s="171"/>
    </row>
    <row r="10" spans="1:8" ht="15" customHeight="1">
      <c r="A10" s="173" t="s">
        <v>231</v>
      </c>
      <c r="B10" s="173"/>
      <c r="C10" s="173"/>
      <c r="D10" s="173"/>
      <c r="E10" s="173"/>
      <c r="F10" s="173"/>
      <c r="G10" s="173"/>
    </row>
    <row r="11" spans="1:8" hidden="1"/>
    <row r="12" spans="1:8" hidden="1">
      <c r="G12" s="1" t="s">
        <v>98</v>
      </c>
    </row>
    <row r="13" spans="1:8" hidden="1"/>
    <row r="14" spans="1:8" hidden="1">
      <c r="F14" s="3" t="s">
        <v>99</v>
      </c>
      <c r="G14" s="4"/>
    </row>
    <row r="15" spans="1:8" hidden="1">
      <c r="F15" s="3" t="s">
        <v>100</v>
      </c>
      <c r="G15" s="4"/>
    </row>
    <row r="16" spans="1:8">
      <c r="A16" s="63" t="s">
        <v>87</v>
      </c>
      <c r="B16" s="66" t="s">
        <v>295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 t="s">
        <v>235</v>
      </c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214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230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283</v>
      </c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54.7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129">
        <f>D31+D46</f>
        <v>0</v>
      </c>
      <c r="E30" s="129">
        <f>E31+E46</f>
        <v>0</v>
      </c>
      <c r="F30" s="129">
        <f>F31+F46</f>
        <v>0</v>
      </c>
      <c r="G30" s="129">
        <f>G31+G46</f>
        <v>0</v>
      </c>
      <c r="H30" s="129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120">
        <f>D32+D33+D34+D35+D36+D40+D41+D45</f>
        <v>0</v>
      </c>
      <c r="E31" s="120">
        <f>E32+E33+E34+E35+E36+E40+E41+E45</f>
        <v>0</v>
      </c>
      <c r="F31" s="120">
        <f>F32+F33+F34+F35+F36+F40+F41+F45</f>
        <v>0</v>
      </c>
      <c r="G31" s="120">
        <f>G32+G33+G34+G35+G36+G40+G41+G45</f>
        <v>0</v>
      </c>
      <c r="H31" s="120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119"/>
      <c r="E32" s="119"/>
      <c r="F32" s="119"/>
      <c r="G32" s="119"/>
      <c r="H32" s="119"/>
    </row>
    <row r="33" spans="1:8">
      <c r="A33" s="89" t="s">
        <v>149</v>
      </c>
      <c r="B33" s="90">
        <v>120</v>
      </c>
      <c r="C33" s="91" t="s">
        <v>178</v>
      </c>
      <c r="D33" s="119"/>
      <c r="E33" s="119"/>
      <c r="F33" s="119"/>
      <c r="G33" s="119"/>
      <c r="H33" s="119"/>
    </row>
    <row r="34" spans="1:8">
      <c r="A34" s="89" t="s">
        <v>170</v>
      </c>
      <c r="B34" s="90">
        <v>130</v>
      </c>
      <c r="C34" s="91" t="s">
        <v>179</v>
      </c>
      <c r="D34" s="119">
        <f>E34+F34+G34+H34</f>
        <v>0</v>
      </c>
      <c r="E34" s="119"/>
      <c r="F34" s="119"/>
      <c r="G34" s="119"/>
      <c r="H34" s="119"/>
    </row>
    <row r="35" spans="1:8">
      <c r="A35" s="89" t="s">
        <v>150</v>
      </c>
      <c r="B35" s="90">
        <v>140</v>
      </c>
      <c r="C35" s="91" t="s">
        <v>180</v>
      </c>
      <c r="D35" s="119"/>
      <c r="E35" s="119"/>
      <c r="F35" s="119"/>
      <c r="G35" s="119"/>
      <c r="H35" s="119"/>
    </row>
    <row r="36" spans="1:8" ht="15" customHeight="1">
      <c r="A36" s="89" t="s">
        <v>151</v>
      </c>
      <c r="B36" s="90">
        <v>150</v>
      </c>
      <c r="C36" s="91" t="s">
        <v>181</v>
      </c>
      <c r="D36" s="120">
        <f>D37+D38+D39</f>
        <v>0</v>
      </c>
      <c r="E36" s="120">
        <f>E37+E38+E39</f>
        <v>0</v>
      </c>
      <c r="F36" s="120">
        <f>F37+F38+F39</f>
        <v>0</v>
      </c>
      <c r="G36" s="120">
        <f>G37+G38+G39</f>
        <v>0</v>
      </c>
      <c r="H36" s="120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119">
        <f>E37+F37+G37+H37</f>
        <v>0</v>
      </c>
      <c r="E37" s="119"/>
      <c r="F37" s="119"/>
      <c r="G37" s="119"/>
      <c r="H37" s="119"/>
    </row>
    <row r="38" spans="1:8" ht="26.25">
      <c r="A38" s="93" t="s">
        <v>172</v>
      </c>
      <c r="B38" s="90">
        <v>152</v>
      </c>
      <c r="C38" s="91">
        <v>15200</v>
      </c>
      <c r="D38" s="97"/>
      <c r="E38" s="97"/>
      <c r="F38" s="97"/>
      <c r="G38" s="97"/>
      <c r="H38" s="97"/>
    </row>
    <row r="39" spans="1:8">
      <c r="A39" s="93" t="s">
        <v>152</v>
      </c>
      <c r="B39" s="90">
        <v>153</v>
      </c>
      <c r="C39" s="91">
        <v>15300</v>
      </c>
      <c r="D39" s="97"/>
      <c r="E39" s="97"/>
      <c r="F39" s="97"/>
      <c r="G39" s="97"/>
      <c r="H39" s="97"/>
    </row>
    <row r="40" spans="1:8" ht="15.75" customHeight="1">
      <c r="A40" s="89" t="s">
        <v>153</v>
      </c>
      <c r="B40" s="90">
        <v>160</v>
      </c>
      <c r="C40" s="91" t="s">
        <v>182</v>
      </c>
      <c r="D40" s="97"/>
      <c r="E40" s="97"/>
      <c r="F40" s="97"/>
      <c r="G40" s="97"/>
      <c r="H40" s="97"/>
    </row>
    <row r="41" spans="1:8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7"/>
      <c r="E42" s="97"/>
      <c r="F42" s="97"/>
      <c r="G42" s="97"/>
      <c r="H42" s="97"/>
    </row>
    <row r="43" spans="1:8">
      <c r="A43" s="93" t="s">
        <v>156</v>
      </c>
      <c r="B43" s="90">
        <v>172</v>
      </c>
      <c r="C43" s="91" t="s">
        <v>185</v>
      </c>
      <c r="D43" s="97"/>
      <c r="E43" s="97"/>
      <c r="F43" s="97"/>
      <c r="G43" s="97"/>
      <c r="H43" s="97"/>
    </row>
    <row r="44" spans="1:8" ht="16.5" customHeight="1">
      <c r="A44" s="93" t="s">
        <v>157</v>
      </c>
      <c r="B44" s="90">
        <v>173</v>
      </c>
      <c r="C44" s="91" t="s">
        <v>186</v>
      </c>
      <c r="D44" s="97"/>
      <c r="E44" s="97"/>
      <c r="F44" s="97"/>
      <c r="G44" s="97"/>
      <c r="H44" s="97"/>
    </row>
    <row r="45" spans="1:8">
      <c r="A45" s="89" t="s">
        <v>158</v>
      </c>
      <c r="B45" s="90">
        <v>180</v>
      </c>
      <c r="C45" s="91" t="s">
        <v>187</v>
      </c>
      <c r="D45" s="97"/>
      <c r="E45" s="97"/>
      <c r="F45" s="97"/>
      <c r="G45" s="97"/>
      <c r="H45" s="97"/>
    </row>
    <row r="46" spans="1:8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7"/>
      <c r="E47" s="97"/>
      <c r="F47" s="97"/>
      <c r="G47" s="97"/>
      <c r="H47" s="97"/>
    </row>
    <row r="48" spans="1:8">
      <c r="A48" s="96" t="s">
        <v>161</v>
      </c>
      <c r="B48" s="97">
        <v>420</v>
      </c>
      <c r="C48" s="91" t="s">
        <v>192</v>
      </c>
      <c r="D48" s="97"/>
      <c r="E48" s="97"/>
      <c r="F48" s="97"/>
      <c r="G48" s="97"/>
      <c r="H48" s="97"/>
    </row>
    <row r="49" spans="1:9">
      <c r="A49" s="96" t="s">
        <v>163</v>
      </c>
      <c r="B49" s="97">
        <v>440</v>
      </c>
      <c r="C49" s="91" t="s">
        <v>194</v>
      </c>
      <c r="D49" s="97"/>
      <c r="E49" s="97"/>
      <c r="F49" s="97"/>
      <c r="G49" s="97"/>
      <c r="H49" s="97"/>
    </row>
    <row r="50" spans="1:9">
      <c r="A50" s="98"/>
      <c r="B50" s="99"/>
      <c r="C50" s="100"/>
      <c r="D50" s="99"/>
      <c r="E50" s="99"/>
      <c r="F50" s="97"/>
      <c r="G50" s="97"/>
      <c r="H50" s="97"/>
    </row>
    <row r="51" spans="1:9" s="13" customFormat="1">
      <c r="A51" s="102" t="s">
        <v>212</v>
      </c>
      <c r="B51" s="103"/>
      <c r="C51" s="104" t="s">
        <v>211</v>
      </c>
      <c r="D51" s="128">
        <f>D52+D129+D151+D154</f>
        <v>59.6</v>
      </c>
      <c r="E51" s="128">
        <f>E52+E129+E151+E154</f>
        <v>59.6</v>
      </c>
      <c r="F51" s="128">
        <f>F52+F129+F151+F154</f>
        <v>0</v>
      </c>
      <c r="G51" s="128">
        <f>G52+G129+G151+G154</f>
        <v>0</v>
      </c>
      <c r="H51" s="128">
        <f>H52+H129+H151+H154</f>
        <v>0</v>
      </c>
      <c r="I51" s="140"/>
    </row>
    <row r="52" spans="1:9">
      <c r="A52" s="85" t="s">
        <v>174</v>
      </c>
      <c r="B52" s="86">
        <v>200</v>
      </c>
      <c r="C52" s="106" t="s">
        <v>175</v>
      </c>
      <c r="D52" s="120">
        <f>D53+D58+D63+D64+D106+D109+D112+D116+D121</f>
        <v>0</v>
      </c>
      <c r="E52" s="120">
        <f>E53+E58+E63+E64+E106+E109+E112+E116+E121</f>
        <v>0</v>
      </c>
      <c r="F52" s="120">
        <f>F53+F58+F63+F64+F106+F109+F112+F116+F121</f>
        <v>0</v>
      </c>
      <c r="G52" s="120">
        <f>G53+G58+G63+G64+G106+G109+G112+G116+G121</f>
        <v>0</v>
      </c>
      <c r="H52" s="120">
        <f>H53+H58+H63+H64+H106+H109+H112+H116+H121</f>
        <v>0</v>
      </c>
    </row>
    <row r="53" spans="1:9">
      <c r="A53" s="96" t="s">
        <v>4</v>
      </c>
      <c r="B53" s="97">
        <v>211</v>
      </c>
      <c r="C53" s="107">
        <v>21100</v>
      </c>
      <c r="D53" s="120">
        <f>D54+D55+D56+D57</f>
        <v>0</v>
      </c>
      <c r="E53" s="120">
        <f>E54+E55+E56+E57</f>
        <v>0</v>
      </c>
      <c r="F53" s="120">
        <f>F54+F55+F56+F57</f>
        <v>0</v>
      </c>
      <c r="G53" s="120">
        <f>G54+G55+G56+G57</f>
        <v>0</v>
      </c>
      <c r="H53" s="120">
        <f>H54+H55+H56+H57</f>
        <v>0</v>
      </c>
    </row>
    <row r="54" spans="1:9">
      <c r="A54" s="93" t="s">
        <v>141</v>
      </c>
      <c r="B54" s="97"/>
      <c r="C54" s="107">
        <v>21101</v>
      </c>
      <c r="D54" s="119">
        <f>E54+F54+G54+H54</f>
        <v>0</v>
      </c>
      <c r="E54" s="119">
        <f>'18сдк'!E54+библ!E54</f>
        <v>0</v>
      </c>
      <c r="F54" s="119">
        <f>'18сдк'!F54+библ!F54</f>
        <v>0</v>
      </c>
      <c r="G54" s="119">
        <f>'18сдк'!G54+библ!G54</f>
        <v>0</v>
      </c>
      <c r="H54" s="119">
        <f>'18сдк'!H54+библ!H54</f>
        <v>0</v>
      </c>
    </row>
    <row r="55" spans="1:9">
      <c r="A55" s="93" t="s">
        <v>145</v>
      </c>
      <c r="B55" s="97"/>
      <c r="C55" s="107" t="s">
        <v>147</v>
      </c>
      <c r="D55" s="119"/>
      <c r="E55" s="119">
        <f>'18сдк'!E55+библ!E55</f>
        <v>0</v>
      </c>
      <c r="F55" s="119">
        <f>'18сдк'!F55+библ!F55</f>
        <v>0</v>
      </c>
      <c r="G55" s="119">
        <f>'18сдк'!G55+библ!G55</f>
        <v>0</v>
      </c>
      <c r="H55" s="119">
        <f>'18сдк'!H55+библ!H55</f>
        <v>0</v>
      </c>
    </row>
    <row r="56" spans="1:9">
      <c r="A56" s="93" t="s">
        <v>146</v>
      </c>
      <c r="B56" s="97"/>
      <c r="C56" s="107" t="s">
        <v>143</v>
      </c>
      <c r="D56" s="119"/>
      <c r="E56" s="119">
        <f>'18сдк'!E56+библ!E56</f>
        <v>0</v>
      </c>
      <c r="F56" s="119">
        <f>'18сдк'!F56+библ!F56</f>
        <v>0</v>
      </c>
      <c r="G56" s="119">
        <f>'18сдк'!G56+библ!G56</f>
        <v>0</v>
      </c>
      <c r="H56" s="119">
        <f>'18сдк'!H56+библ!H56</f>
        <v>0</v>
      </c>
    </row>
    <row r="57" spans="1:9">
      <c r="A57" s="93" t="s">
        <v>142</v>
      </c>
      <c r="B57" s="97"/>
      <c r="C57" s="107" t="s">
        <v>144</v>
      </c>
      <c r="D57" s="119"/>
      <c r="E57" s="119">
        <f>'18сдк'!E57+библ!E57</f>
        <v>0</v>
      </c>
      <c r="F57" s="119">
        <f>'18сдк'!F57+библ!F57</f>
        <v>0</v>
      </c>
      <c r="G57" s="119">
        <f>'18сдк'!G57+библ!G57</f>
        <v>0</v>
      </c>
      <c r="H57" s="119">
        <f>'18сдк'!H57+библ!H57</f>
        <v>0</v>
      </c>
    </row>
    <row r="58" spans="1:9" s="14" customFormat="1">
      <c r="A58" s="96" t="s">
        <v>5</v>
      </c>
      <c r="B58" s="97">
        <v>212</v>
      </c>
      <c r="C58" s="107">
        <v>21200</v>
      </c>
      <c r="D58" s="135">
        <f>E58+F58+G58+H58</f>
        <v>0</v>
      </c>
      <c r="E58" s="135">
        <f>E59+E60+E61+E62</f>
        <v>0</v>
      </c>
      <c r="F58" s="135">
        <f>F59+F60+F61+F62</f>
        <v>0</v>
      </c>
      <c r="G58" s="135">
        <f>G59+G60+G61+G62</f>
        <v>0</v>
      </c>
      <c r="H58" s="135">
        <f>H59+H60+H61+H62</f>
        <v>0</v>
      </c>
    </row>
    <row r="59" spans="1:9">
      <c r="A59" s="93" t="s">
        <v>6</v>
      </c>
      <c r="B59" s="97"/>
      <c r="C59" s="107">
        <v>21201</v>
      </c>
      <c r="D59" s="135">
        <f t="shared" ref="D59:D62" si="0">E59+F59+G59+H59</f>
        <v>0</v>
      </c>
      <c r="E59" s="119">
        <f>'18сдк'!E59+библ!E59</f>
        <v>0</v>
      </c>
      <c r="F59" s="119">
        <f>'18сдк'!F59+библ!F59</f>
        <v>0</v>
      </c>
      <c r="G59" s="119">
        <f>'18сдк'!G59+библ!G59</f>
        <v>0</v>
      </c>
      <c r="H59" s="119">
        <f>'18сдк'!H59+библ!H59</f>
        <v>0</v>
      </c>
    </row>
    <row r="60" spans="1:9" ht="15" customHeight="1">
      <c r="A60" s="93" t="s">
        <v>7</v>
      </c>
      <c r="B60" s="97"/>
      <c r="C60" s="107">
        <v>21202</v>
      </c>
      <c r="D60" s="135">
        <f t="shared" si="0"/>
        <v>0</v>
      </c>
      <c r="E60" s="119">
        <f>'18сдк'!E60+библ!E60</f>
        <v>0</v>
      </c>
      <c r="F60" s="119">
        <f>'18сдк'!F60+библ!F60</f>
        <v>0</v>
      </c>
      <c r="G60" s="119">
        <f>'18сдк'!G60+библ!G60</f>
        <v>0</v>
      </c>
      <c r="H60" s="119">
        <f>'18сдк'!H60+библ!H60</f>
        <v>0</v>
      </c>
    </row>
    <row r="61" spans="1:9">
      <c r="A61" s="93" t="s">
        <v>8</v>
      </c>
      <c r="B61" s="97"/>
      <c r="C61" s="107">
        <v>21203</v>
      </c>
      <c r="D61" s="135">
        <f t="shared" si="0"/>
        <v>0</v>
      </c>
      <c r="E61" s="119">
        <f>'18сдк'!E61+библ!E61</f>
        <v>0</v>
      </c>
      <c r="F61" s="119">
        <f>'18сдк'!F61+библ!F61</f>
        <v>0</v>
      </c>
      <c r="G61" s="119">
        <f>'18сдк'!G61+библ!G61</f>
        <v>0</v>
      </c>
      <c r="H61" s="119">
        <f>'18сдк'!H61+библ!H61</f>
        <v>0</v>
      </c>
    </row>
    <row r="62" spans="1:9">
      <c r="A62" s="93" t="s">
        <v>9</v>
      </c>
      <c r="B62" s="97"/>
      <c r="C62" s="107" t="s">
        <v>119</v>
      </c>
      <c r="D62" s="135">
        <f t="shared" si="0"/>
        <v>0</v>
      </c>
      <c r="E62" s="119">
        <f>'18сдк'!E62+библ!E62</f>
        <v>0</v>
      </c>
      <c r="F62" s="119">
        <f>'18сдк'!F62+библ!F62</f>
        <v>0</v>
      </c>
      <c r="G62" s="119">
        <f>'18сдк'!G62+библ!G62</f>
        <v>0</v>
      </c>
      <c r="H62" s="119">
        <f>'18сдк'!H62+библ!H62</f>
        <v>0</v>
      </c>
    </row>
    <row r="63" spans="1:9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>
        <f>'18сдк'!E63+библ!E63</f>
        <v>0</v>
      </c>
      <c r="F63" s="119">
        <f>'18сдк'!F63+библ!F63</f>
        <v>0</v>
      </c>
      <c r="G63" s="119">
        <f>'18сдк'!G63+библ!G63</f>
        <v>0</v>
      </c>
      <c r="H63" s="119">
        <f>'18сдк'!H63+библ!H63</f>
        <v>0</v>
      </c>
    </row>
    <row r="64" spans="1:9">
      <c r="A64" s="94" t="s">
        <v>11</v>
      </c>
      <c r="B64" s="95">
        <v>220</v>
      </c>
      <c r="C64" s="106">
        <v>22000</v>
      </c>
      <c r="D64" s="120">
        <f>D65+D70+D75+D81+D86+D95</f>
        <v>0</v>
      </c>
      <c r="E64" s="120">
        <f>E65+E70+E75+E81+E86+E95</f>
        <v>0</v>
      </c>
      <c r="F64" s="120">
        <f>F65+F70+F75+F81+F86+F95</f>
        <v>0</v>
      </c>
      <c r="G64" s="120">
        <f>G65+G70+G75+G81+G86+G95</f>
        <v>0</v>
      </c>
      <c r="H64" s="120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0">
        <f>D66+D67+D68+D69</f>
        <v>0</v>
      </c>
      <c r="E65" s="120">
        <f>E66+E67+E68+E69</f>
        <v>0</v>
      </c>
      <c r="F65" s="120">
        <f>F66+F67+F68+F69</f>
        <v>0</v>
      </c>
      <c r="G65" s="120">
        <f>G66+G67+G68+G69</f>
        <v>0</v>
      </c>
      <c r="H65" s="120">
        <f>H66+H67+H68+H69</f>
        <v>0</v>
      </c>
    </row>
    <row r="66" spans="1:8" ht="26.25">
      <c r="A66" s="93" t="s">
        <v>13</v>
      </c>
      <c r="B66" s="97"/>
      <c r="C66" s="107">
        <v>22101</v>
      </c>
      <c r="D66" s="119"/>
      <c r="E66" s="119">
        <f>'18сдк'!E66+библ!E66</f>
        <v>0</v>
      </c>
      <c r="F66" s="119">
        <f>'18сдк'!F66+библ!F66</f>
        <v>0</v>
      </c>
      <c r="G66" s="119">
        <f>'18сдк'!G66+библ!G66</f>
        <v>0</v>
      </c>
      <c r="H66" s="119">
        <f>'18сдк'!H66+библ!H66</f>
        <v>0</v>
      </c>
    </row>
    <row r="67" spans="1:8">
      <c r="A67" s="93" t="s">
        <v>14</v>
      </c>
      <c r="B67" s="97"/>
      <c r="C67" s="107">
        <v>22102</v>
      </c>
      <c r="D67" s="119"/>
      <c r="E67" s="119">
        <f>'18сдк'!E67+библ!E67</f>
        <v>0</v>
      </c>
      <c r="F67" s="119">
        <f>'18сдк'!F67+библ!F67</f>
        <v>0</v>
      </c>
      <c r="G67" s="119">
        <f>'18сдк'!G67+библ!G67</f>
        <v>0</v>
      </c>
      <c r="H67" s="119">
        <f>'18сдк'!H67+библ!H67</f>
        <v>0</v>
      </c>
    </row>
    <row r="68" spans="1:8" ht="26.25">
      <c r="A68" s="93" t="s">
        <v>15</v>
      </c>
      <c r="B68" s="97"/>
      <c r="C68" s="107">
        <v>22103</v>
      </c>
      <c r="D68" s="119">
        <f>E68+F68+G68+H68</f>
        <v>0</v>
      </c>
      <c r="E68" s="119">
        <f>'18сдк'!E68+библ!E68</f>
        <v>0</v>
      </c>
      <c r="F68" s="119">
        <f>'18сдк'!F68+библ!F68</f>
        <v>0</v>
      </c>
      <c r="G68" s="119">
        <f>'18сдк'!G68+библ!G68</f>
        <v>0</v>
      </c>
      <c r="H68" s="119">
        <f>'18сдк'!H68+библ!H68</f>
        <v>0</v>
      </c>
    </row>
    <row r="69" spans="1:8">
      <c r="A69" s="93" t="s">
        <v>16</v>
      </c>
      <c r="B69" s="97"/>
      <c r="C69" s="107" t="s">
        <v>120</v>
      </c>
      <c r="D69" s="119"/>
      <c r="E69" s="119">
        <f>'18сдк'!E69+библ!E69</f>
        <v>0</v>
      </c>
      <c r="F69" s="119">
        <f>'18сдк'!F69+библ!F69</f>
        <v>0</v>
      </c>
      <c r="G69" s="119">
        <f>'18сдк'!G69+библ!G69</f>
        <v>0</v>
      </c>
      <c r="H69" s="119">
        <f>'18сдк'!H69+библ!H69</f>
        <v>0</v>
      </c>
    </row>
    <row r="70" spans="1:8">
      <c r="A70" s="96" t="s">
        <v>17</v>
      </c>
      <c r="B70" s="97">
        <v>222</v>
      </c>
      <c r="C70" s="107">
        <v>22200</v>
      </c>
      <c r="D70" s="120">
        <f>D71+D72+D73+D74</f>
        <v>0</v>
      </c>
      <c r="E70" s="120">
        <f>E71+E72+E73+E74</f>
        <v>0</v>
      </c>
      <c r="F70" s="120">
        <f>F71+F72+F73+F74</f>
        <v>0</v>
      </c>
      <c r="G70" s="120">
        <f>G71+G72+G73+G74</f>
        <v>0</v>
      </c>
      <c r="H70" s="120">
        <f>H71+H72+H73+H74</f>
        <v>0</v>
      </c>
    </row>
    <row r="71" spans="1:8">
      <c r="A71" s="93" t="s">
        <v>18</v>
      </c>
      <c r="B71" s="97"/>
      <c r="C71" s="107">
        <v>22201</v>
      </c>
      <c r="D71" s="119">
        <f>E71+F71+G71+H71</f>
        <v>0</v>
      </c>
      <c r="E71" s="119">
        <f>'18сдк'!E71+библ!E71</f>
        <v>0</v>
      </c>
      <c r="F71" s="119">
        <f>'18сдк'!F71+библ!F71</f>
        <v>0</v>
      </c>
      <c r="G71" s="119">
        <f>'18сдк'!G71+библ!G71</f>
        <v>0</v>
      </c>
      <c r="H71" s="119">
        <f>'18сдк'!H71+библ!H71</f>
        <v>0</v>
      </c>
    </row>
    <row r="72" spans="1:8">
      <c r="A72" s="93" t="s">
        <v>19</v>
      </c>
      <c r="B72" s="97"/>
      <c r="C72" s="107">
        <v>22202</v>
      </c>
      <c r="D72" s="119">
        <f>E72+F72+G72+H72</f>
        <v>0</v>
      </c>
      <c r="E72" s="119">
        <f>'18сдк'!E72+библ!E72</f>
        <v>0</v>
      </c>
      <c r="F72" s="119">
        <f>'18сдк'!F72+библ!F72</f>
        <v>0</v>
      </c>
      <c r="G72" s="119">
        <f>'18сдк'!G72+библ!G72</f>
        <v>0</v>
      </c>
      <c r="H72" s="119">
        <f>'18сдк'!H72+библ!H72</f>
        <v>0</v>
      </c>
    </row>
    <row r="73" spans="1:8" ht="26.25">
      <c r="A73" s="93" t="s">
        <v>20</v>
      </c>
      <c r="B73" s="97"/>
      <c r="C73" s="107">
        <v>22203</v>
      </c>
      <c r="D73" s="119"/>
      <c r="E73" s="119">
        <f>'18сдк'!E73+библ!E73</f>
        <v>0</v>
      </c>
      <c r="F73" s="119">
        <f>'18сдк'!F73+библ!F73</f>
        <v>0</v>
      </c>
      <c r="G73" s="119">
        <f>'18сдк'!G73+библ!G73</f>
        <v>0</v>
      </c>
      <c r="H73" s="119">
        <f>'18сдк'!H73+библ!H73</f>
        <v>0</v>
      </c>
    </row>
    <row r="74" spans="1:8">
      <c r="A74" s="93" t="s">
        <v>21</v>
      </c>
      <c r="B74" s="97"/>
      <c r="C74" s="107" t="s">
        <v>121</v>
      </c>
      <c r="D74" s="119"/>
      <c r="E74" s="119">
        <f>'18сдк'!E74+библ!E74</f>
        <v>0</v>
      </c>
      <c r="F74" s="119">
        <f>'18сдк'!F74+библ!F74</f>
        <v>0</v>
      </c>
      <c r="G74" s="119">
        <f>'18сдк'!G74+библ!G74</f>
        <v>0</v>
      </c>
      <c r="H74" s="119">
        <f>'18сдк'!H74+библ!H74</f>
        <v>0</v>
      </c>
    </row>
    <row r="75" spans="1:8">
      <c r="A75" s="96" t="s">
        <v>22</v>
      </c>
      <c r="B75" s="97">
        <v>223</v>
      </c>
      <c r="C75" s="107">
        <v>22300</v>
      </c>
      <c r="D75" s="120">
        <f>D76+D77+D78+D79+D80</f>
        <v>0</v>
      </c>
      <c r="E75" s="120">
        <f>E76+E77+E78+E79+E80</f>
        <v>0</v>
      </c>
      <c r="F75" s="120">
        <f>F76+F77+F78+F79+F80</f>
        <v>0</v>
      </c>
      <c r="G75" s="120">
        <f>G76+G77+G78+G79+G80</f>
        <v>0</v>
      </c>
      <c r="H75" s="120">
        <f>H76+H77+H78+H79+H80</f>
        <v>0</v>
      </c>
    </row>
    <row r="76" spans="1:8">
      <c r="A76" s="93" t="s">
        <v>23</v>
      </c>
      <c r="B76" s="97"/>
      <c r="C76" s="107">
        <v>22301</v>
      </c>
      <c r="D76" s="119"/>
      <c r="E76" s="119">
        <f>'18сдк'!E76+библ!E76</f>
        <v>0</v>
      </c>
      <c r="F76" s="119">
        <f>'18сдк'!F76+библ!F76</f>
        <v>0</v>
      </c>
      <c r="G76" s="119">
        <f>'18сдк'!G76+библ!G76</f>
        <v>0</v>
      </c>
      <c r="H76" s="119">
        <f>'18сдк'!H76+библ!H76</f>
        <v>0</v>
      </c>
    </row>
    <row r="77" spans="1:8">
      <c r="A77" s="93" t="s">
        <v>24</v>
      </c>
      <c r="B77" s="97"/>
      <c r="C77" s="107">
        <v>22302</v>
      </c>
      <c r="D77" s="119"/>
      <c r="E77" s="119">
        <f>'18сдк'!E77+библ!E77</f>
        <v>0</v>
      </c>
      <c r="F77" s="119">
        <f>'18сдк'!F77+библ!F77</f>
        <v>0</v>
      </c>
      <c r="G77" s="119">
        <f>'18сдк'!G77+библ!G77</f>
        <v>0</v>
      </c>
      <c r="H77" s="119">
        <f>'18сдк'!H77+библ!H77</f>
        <v>0</v>
      </c>
    </row>
    <row r="78" spans="1:8">
      <c r="A78" s="93" t="s">
        <v>25</v>
      </c>
      <c r="B78" s="97"/>
      <c r="C78" s="107">
        <v>22303</v>
      </c>
      <c r="D78" s="119"/>
      <c r="E78" s="119">
        <f>'18сдк'!E78+библ!E78</f>
        <v>0</v>
      </c>
      <c r="F78" s="119">
        <f>'18сдк'!F78+библ!F78</f>
        <v>0</v>
      </c>
      <c r="G78" s="119">
        <f>'18сдк'!G78+библ!G78</f>
        <v>0</v>
      </c>
      <c r="H78" s="119">
        <f>'18сдк'!H78+библ!H78</f>
        <v>0</v>
      </c>
    </row>
    <row r="79" spans="1:8">
      <c r="A79" s="93" t="s">
        <v>26</v>
      </c>
      <c r="B79" s="97"/>
      <c r="C79" s="107">
        <v>22304</v>
      </c>
      <c r="D79" s="119">
        <f>E79+F79+G79+H79</f>
        <v>0</v>
      </c>
      <c r="E79" s="119">
        <f>'18сдк'!E79+библ!E79</f>
        <v>0</v>
      </c>
      <c r="F79" s="119">
        <f>'18сдк'!F79+библ!F79</f>
        <v>0</v>
      </c>
      <c r="G79" s="119">
        <f>'18сдк'!G79+библ!G79</f>
        <v>0</v>
      </c>
      <c r="H79" s="119">
        <f>'18сдк'!H79+библ!H79</f>
        <v>0</v>
      </c>
    </row>
    <row r="80" spans="1:8">
      <c r="A80" s="93" t="s">
        <v>16</v>
      </c>
      <c r="B80" s="97"/>
      <c r="C80" s="107" t="s">
        <v>122</v>
      </c>
      <c r="D80" s="119">
        <f t="shared" ref="D80:D143" si="1">E80+F80+G80+H80</f>
        <v>0</v>
      </c>
      <c r="E80" s="119">
        <f>'18сдк'!E80+библ!E80</f>
        <v>0</v>
      </c>
      <c r="F80" s="119">
        <f>'18сдк'!F80+библ!F80</f>
        <v>0</v>
      </c>
      <c r="G80" s="119">
        <f>'18сдк'!G80+библ!G80</f>
        <v>0</v>
      </c>
      <c r="H80" s="119">
        <f>'18сдк'!H80+библ!H80</f>
        <v>0</v>
      </c>
    </row>
    <row r="81" spans="1:8">
      <c r="A81" s="96" t="s">
        <v>27</v>
      </c>
      <c r="B81" s="97">
        <v>224</v>
      </c>
      <c r="C81" s="107">
        <v>22400</v>
      </c>
      <c r="D81" s="119">
        <f t="shared" si="1"/>
        <v>0</v>
      </c>
      <c r="E81" s="120">
        <f>E82+E83+E84+E85</f>
        <v>0</v>
      </c>
      <c r="F81" s="120">
        <f>F82+F83+F84+F85</f>
        <v>0</v>
      </c>
      <c r="G81" s="120">
        <f>G82+G83+G84+G85</f>
        <v>0</v>
      </c>
      <c r="H81" s="120">
        <f>H82+H83+H84+H85</f>
        <v>0</v>
      </c>
    </row>
    <row r="82" spans="1:8">
      <c r="A82" s="93" t="s">
        <v>28</v>
      </c>
      <c r="B82" s="97"/>
      <c r="C82" s="107">
        <v>22401</v>
      </c>
      <c r="D82" s="119">
        <f t="shared" si="1"/>
        <v>0</v>
      </c>
      <c r="E82" s="119">
        <f>'18сдк'!E82+библ!E82</f>
        <v>0</v>
      </c>
      <c r="F82" s="119">
        <f>'18сдк'!F82+библ!F82</f>
        <v>0</v>
      </c>
      <c r="G82" s="119">
        <f>'18сдк'!G82+библ!G82</f>
        <v>0</v>
      </c>
      <c r="H82" s="119">
        <f>'18сдк'!H82+библ!H82</f>
        <v>0</v>
      </c>
    </row>
    <row r="83" spans="1:8">
      <c r="A83" s="93" t="s">
        <v>29</v>
      </c>
      <c r="B83" s="97"/>
      <c r="C83" s="107">
        <v>22402</v>
      </c>
      <c r="D83" s="119">
        <f t="shared" si="1"/>
        <v>0</v>
      </c>
      <c r="E83" s="119">
        <f>'18сдк'!E83+библ!E83</f>
        <v>0</v>
      </c>
      <c r="F83" s="119">
        <f>'18сдк'!F83+библ!F83</f>
        <v>0</v>
      </c>
      <c r="G83" s="119">
        <f>'18сдк'!G83+библ!G83</f>
        <v>0</v>
      </c>
      <c r="H83" s="119">
        <f>'18сдк'!H83+библ!H83</f>
        <v>0</v>
      </c>
    </row>
    <row r="84" spans="1:8">
      <c r="A84" s="93" t="s">
        <v>30</v>
      </c>
      <c r="B84" s="97"/>
      <c r="C84" s="107">
        <v>22403</v>
      </c>
      <c r="D84" s="119">
        <f t="shared" si="1"/>
        <v>0</v>
      </c>
      <c r="E84" s="119">
        <f>'18сдк'!E84+библ!E84</f>
        <v>0</v>
      </c>
      <c r="F84" s="119">
        <f>'18сдк'!F84+библ!F84</f>
        <v>0</v>
      </c>
      <c r="G84" s="119">
        <f>'18сдк'!G84+библ!G84</f>
        <v>0</v>
      </c>
      <c r="H84" s="119">
        <f>'18сдк'!H84+библ!H84</f>
        <v>0</v>
      </c>
    </row>
    <row r="85" spans="1:8">
      <c r="A85" s="93" t="s">
        <v>16</v>
      </c>
      <c r="B85" s="97"/>
      <c r="C85" s="107" t="s">
        <v>123</v>
      </c>
      <c r="D85" s="119">
        <f t="shared" si="1"/>
        <v>0</v>
      </c>
      <c r="E85" s="119">
        <f>'18сдк'!E85+библ!E85</f>
        <v>0</v>
      </c>
      <c r="F85" s="119">
        <f>'18сдк'!F85+библ!F85</f>
        <v>0</v>
      </c>
      <c r="G85" s="119">
        <f>'18сдк'!G85+библ!G85</f>
        <v>0</v>
      </c>
      <c r="H85" s="119">
        <f>'18сдк'!H85+библ!H85</f>
        <v>0</v>
      </c>
    </row>
    <row r="86" spans="1:8">
      <c r="A86" s="96" t="s">
        <v>31</v>
      </c>
      <c r="B86" s="97">
        <v>225</v>
      </c>
      <c r="C86" s="107">
        <v>22500</v>
      </c>
      <c r="D86" s="119">
        <f t="shared" si="1"/>
        <v>0</v>
      </c>
      <c r="E86" s="120">
        <f>E87+E88+E89+E90+E91+E92+E93+E94</f>
        <v>0</v>
      </c>
      <c r="F86" s="120">
        <f>F87+F88+F89+F90+F91+F92+F93+F94</f>
        <v>0</v>
      </c>
      <c r="G86" s="120">
        <f>G87+G88+G89+G90+G91+G92+G93+G94</f>
        <v>0</v>
      </c>
      <c r="H86" s="120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119">
        <f t="shared" si="1"/>
        <v>0</v>
      </c>
      <c r="E87" s="119">
        <f>'18сдк'!E87+библ!E87</f>
        <v>0</v>
      </c>
      <c r="F87" s="119">
        <f>'18сдк'!F87+библ!F87</f>
        <v>0</v>
      </c>
      <c r="G87" s="119">
        <f>'18сдк'!G87+библ!G87</f>
        <v>0</v>
      </c>
      <c r="H87" s="119">
        <f>'18сдк'!H87+библ!H87</f>
        <v>0</v>
      </c>
    </row>
    <row r="88" spans="1:8">
      <c r="A88" s="93" t="s">
        <v>33</v>
      </c>
      <c r="B88" s="97"/>
      <c r="C88" s="107">
        <v>22502</v>
      </c>
      <c r="D88" s="119">
        <f t="shared" si="1"/>
        <v>0</v>
      </c>
      <c r="E88" s="119">
        <f>'18сдк'!E88+библ!E88</f>
        <v>0</v>
      </c>
      <c r="F88" s="119">
        <f>'18сдк'!F88+библ!F88</f>
        <v>0</v>
      </c>
      <c r="G88" s="119">
        <f>'18сдк'!G88+библ!G88</f>
        <v>0</v>
      </c>
      <c r="H88" s="119">
        <f>'18сдк'!H88+библ!H88</f>
        <v>0</v>
      </c>
    </row>
    <row r="89" spans="1:8">
      <c r="A89" s="93" t="s">
        <v>34</v>
      </c>
      <c r="B89" s="97"/>
      <c r="C89" s="107">
        <v>22503</v>
      </c>
      <c r="D89" s="119">
        <f t="shared" si="1"/>
        <v>0</v>
      </c>
      <c r="E89" s="119">
        <f>'18сдк'!E89+библ!E89</f>
        <v>0</v>
      </c>
      <c r="F89" s="119">
        <f>'18сдк'!F89+библ!F89</f>
        <v>0</v>
      </c>
      <c r="G89" s="119">
        <f>'18сдк'!G89+библ!G89</f>
        <v>0</v>
      </c>
      <c r="H89" s="119">
        <f>'18сдк'!H89+библ!H89</f>
        <v>0</v>
      </c>
    </row>
    <row r="90" spans="1:8" ht="26.25">
      <c r="A90" s="93" t="s">
        <v>35</v>
      </c>
      <c r="B90" s="97"/>
      <c r="C90" s="107">
        <v>22504</v>
      </c>
      <c r="D90" s="119">
        <f t="shared" si="1"/>
        <v>0</v>
      </c>
      <c r="E90" s="119">
        <f>'18сдк'!E90+библ!E90</f>
        <v>0</v>
      </c>
      <c r="F90" s="119">
        <f>'18сдк'!F90+библ!F90</f>
        <v>0</v>
      </c>
      <c r="G90" s="119">
        <f>'18сдк'!G90+библ!G90</f>
        <v>0</v>
      </c>
      <c r="H90" s="119">
        <f>'18сдк'!H90+библ!H90</f>
        <v>0</v>
      </c>
    </row>
    <row r="91" spans="1:8" ht="39">
      <c r="A91" s="93" t="s">
        <v>36</v>
      </c>
      <c r="B91" s="97"/>
      <c r="C91" s="107">
        <v>22505</v>
      </c>
      <c r="D91" s="119">
        <f t="shared" si="1"/>
        <v>0</v>
      </c>
      <c r="E91" s="119">
        <f>'18сдк'!E91+библ!E91</f>
        <v>0</v>
      </c>
      <c r="F91" s="119">
        <f>'18сдк'!F91+библ!F91</f>
        <v>0</v>
      </c>
      <c r="G91" s="119">
        <f>'18сдк'!G91+библ!G91</f>
        <v>0</v>
      </c>
      <c r="H91" s="119">
        <f>'18сдк'!H91+библ!H91</f>
        <v>0</v>
      </c>
    </row>
    <row r="92" spans="1:8" ht="26.25">
      <c r="A92" s="93" t="s">
        <v>37</v>
      </c>
      <c r="B92" s="97"/>
      <c r="C92" s="107">
        <v>22506</v>
      </c>
      <c r="D92" s="119">
        <f t="shared" si="1"/>
        <v>0</v>
      </c>
      <c r="E92" s="119">
        <f>'18сдк'!E92+библ!E92</f>
        <v>0</v>
      </c>
      <c r="F92" s="119">
        <f>'18сдк'!F92+библ!F92</f>
        <v>0</v>
      </c>
      <c r="G92" s="119">
        <f>'18сдк'!G92+библ!G92</f>
        <v>0</v>
      </c>
      <c r="H92" s="119">
        <f>'18сдк'!H92+библ!H92</f>
        <v>0</v>
      </c>
    </row>
    <row r="93" spans="1:8" ht="39">
      <c r="A93" s="93" t="s">
        <v>38</v>
      </c>
      <c r="B93" s="97"/>
      <c r="C93" s="107">
        <v>22507</v>
      </c>
      <c r="D93" s="119">
        <f t="shared" si="1"/>
        <v>0</v>
      </c>
      <c r="E93" s="119">
        <f>'18сдк'!E93+библ!E93</f>
        <v>0</v>
      </c>
      <c r="F93" s="119">
        <f>'18сдк'!F93+библ!F93</f>
        <v>0</v>
      </c>
      <c r="G93" s="119">
        <f>'18сдк'!G93+библ!G93</f>
        <v>0</v>
      </c>
      <c r="H93" s="119">
        <f>'18сдк'!H93+библ!H93</f>
        <v>0</v>
      </c>
    </row>
    <row r="94" spans="1:8">
      <c r="A94" s="93" t="s">
        <v>16</v>
      </c>
      <c r="B94" s="97"/>
      <c r="C94" s="107" t="s">
        <v>124</v>
      </c>
      <c r="D94" s="119">
        <f t="shared" si="1"/>
        <v>0</v>
      </c>
      <c r="E94" s="119">
        <f>'18сдк'!E94+библ!E94</f>
        <v>0</v>
      </c>
      <c r="F94" s="119">
        <f>'18сдк'!F94+библ!F94</f>
        <v>0</v>
      </c>
      <c r="G94" s="119">
        <f>'18сдк'!G94+библ!G94</f>
        <v>0</v>
      </c>
      <c r="H94" s="119">
        <f>'18сдк'!H94+библ!H94</f>
        <v>0</v>
      </c>
    </row>
    <row r="95" spans="1:8">
      <c r="A95" s="96" t="s">
        <v>39</v>
      </c>
      <c r="B95" s="97">
        <v>226</v>
      </c>
      <c r="C95" s="107">
        <v>22600</v>
      </c>
      <c r="D95" s="119">
        <f t="shared" si="1"/>
        <v>0</v>
      </c>
      <c r="E95" s="120">
        <f>E96+E97+E98+E99+E100+E101+E102+E103+E104+E105</f>
        <v>0</v>
      </c>
      <c r="F95" s="120">
        <f>F96+F97+F98+F99+F100+F101+F102+F103+F104+F105</f>
        <v>0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19">
        <f t="shared" si="1"/>
        <v>0</v>
      </c>
      <c r="E96" s="119">
        <f>'18сдк'!E96+библ!E96</f>
        <v>0</v>
      </c>
      <c r="F96" s="119">
        <f>'18сдк'!F96+библ!F96</f>
        <v>0</v>
      </c>
      <c r="G96" s="119">
        <f>'18сдк'!G96+библ!G96</f>
        <v>0</v>
      </c>
      <c r="H96" s="119">
        <f>'18сдк'!H96+библ!H96</f>
        <v>0</v>
      </c>
    </row>
    <row r="97" spans="1:8">
      <c r="A97" s="93" t="s">
        <v>41</v>
      </c>
      <c r="B97" s="97"/>
      <c r="C97" s="107">
        <v>22602</v>
      </c>
      <c r="D97" s="119">
        <f t="shared" si="1"/>
        <v>0</v>
      </c>
      <c r="E97" s="119">
        <f>'18сдк'!E97+библ!E97</f>
        <v>0</v>
      </c>
      <c r="F97" s="119">
        <f>'18сдк'!F97+библ!F97</f>
        <v>0</v>
      </c>
      <c r="G97" s="119">
        <f>'18сдк'!G97+библ!G97</f>
        <v>0</v>
      </c>
      <c r="H97" s="119">
        <f>'18сдк'!H97+библ!H97</f>
        <v>0</v>
      </c>
    </row>
    <row r="98" spans="1:8" ht="26.25">
      <c r="A98" s="93" t="s">
        <v>42</v>
      </c>
      <c r="B98" s="97"/>
      <c r="C98" s="107">
        <v>22603</v>
      </c>
      <c r="D98" s="119">
        <f t="shared" si="1"/>
        <v>0</v>
      </c>
      <c r="E98" s="119">
        <f>'18сдк'!E98+библ!E98</f>
        <v>0</v>
      </c>
      <c r="F98" s="119">
        <f>'18сдк'!F98+библ!F98</f>
        <v>0</v>
      </c>
      <c r="G98" s="119">
        <f>'18сдк'!G98+библ!G98</f>
        <v>0</v>
      </c>
      <c r="H98" s="119">
        <f>'18сдк'!H98+библ!H98</f>
        <v>0</v>
      </c>
    </row>
    <row r="99" spans="1:8">
      <c r="A99" s="93" t="s">
        <v>43</v>
      </c>
      <c r="B99" s="97"/>
      <c r="C99" s="107">
        <v>22604</v>
      </c>
      <c r="D99" s="119">
        <f t="shared" si="1"/>
        <v>0</v>
      </c>
      <c r="E99" s="119">
        <f>'18сдк'!E99+библ!E99</f>
        <v>0</v>
      </c>
      <c r="F99" s="119">
        <f>'18сдк'!F99+библ!F99</f>
        <v>0</v>
      </c>
      <c r="G99" s="119">
        <f>'18сдк'!G99+библ!G99</f>
        <v>0</v>
      </c>
      <c r="H99" s="119">
        <f>'18сдк'!H99+библ!H99</f>
        <v>0</v>
      </c>
    </row>
    <row r="100" spans="1:8">
      <c r="A100" s="93" t="s">
        <v>44</v>
      </c>
      <c r="B100" s="97"/>
      <c r="C100" s="107">
        <v>22605</v>
      </c>
      <c r="D100" s="119">
        <f t="shared" si="1"/>
        <v>0</v>
      </c>
      <c r="E100" s="119">
        <f>'18сдк'!E100+библ!E100</f>
        <v>0</v>
      </c>
      <c r="F100" s="119">
        <f>'18сдк'!F100+библ!F100</f>
        <v>0</v>
      </c>
      <c r="G100" s="119">
        <f>'18сдк'!G100+библ!G100</f>
        <v>0</v>
      </c>
      <c r="H100" s="119">
        <f>'18сдк'!H100+библ!H100</f>
        <v>0</v>
      </c>
    </row>
    <row r="101" spans="1:8" ht="26.25">
      <c r="A101" s="93" t="s">
        <v>45</v>
      </c>
      <c r="B101" s="97"/>
      <c r="C101" s="107">
        <v>22606</v>
      </c>
      <c r="D101" s="119">
        <f t="shared" si="1"/>
        <v>0</v>
      </c>
      <c r="E101" s="119">
        <f>'18сдк'!E101+библ!E101</f>
        <v>0</v>
      </c>
      <c r="F101" s="119">
        <f>'18сдк'!F101+библ!F101</f>
        <v>0</v>
      </c>
      <c r="G101" s="119">
        <f>'18сдк'!G101+библ!G101</f>
        <v>0</v>
      </c>
      <c r="H101" s="119">
        <f>'18сдк'!H101+библ!H101</f>
        <v>0</v>
      </c>
    </row>
    <row r="102" spans="1:8" ht="15" customHeight="1">
      <c r="A102" s="93" t="s">
        <v>46</v>
      </c>
      <c r="B102" s="97"/>
      <c r="C102" s="107">
        <v>22607</v>
      </c>
      <c r="D102" s="119">
        <f t="shared" si="1"/>
        <v>0</v>
      </c>
      <c r="E102" s="119">
        <f>'18сдк'!E102+библ!E102</f>
        <v>0</v>
      </c>
      <c r="F102" s="119">
        <f>'18сдк'!F102+библ!F102</f>
        <v>0</v>
      </c>
      <c r="G102" s="119">
        <f>'18сдк'!G102+библ!G102</f>
        <v>0</v>
      </c>
      <c r="H102" s="119">
        <f>'18сдк'!H102+библ!H102</f>
        <v>0</v>
      </c>
    </row>
    <row r="103" spans="1:8" ht="26.25">
      <c r="A103" s="93" t="s">
        <v>47</v>
      </c>
      <c r="B103" s="97"/>
      <c r="C103" s="107">
        <v>22608</v>
      </c>
      <c r="D103" s="119">
        <f t="shared" si="1"/>
        <v>0</v>
      </c>
      <c r="E103" s="119">
        <f>'18сдк'!E103+библ!E103</f>
        <v>0</v>
      </c>
      <c r="F103" s="119">
        <f>'18сдк'!F103+библ!F103</f>
        <v>0</v>
      </c>
      <c r="G103" s="119">
        <f>'18сдк'!G103+библ!G103</f>
        <v>0</v>
      </c>
      <c r="H103" s="119">
        <f>'18сдк'!H103+библ!H103</f>
        <v>0</v>
      </c>
    </row>
    <row r="104" spans="1:8">
      <c r="A104" s="93" t="s">
        <v>135</v>
      </c>
      <c r="B104" s="97"/>
      <c r="C104" s="107" t="s">
        <v>136</v>
      </c>
      <c r="D104" s="119">
        <f t="shared" si="1"/>
        <v>0</v>
      </c>
      <c r="E104" s="119">
        <f>'18сдк'!E104+библ!E104</f>
        <v>0</v>
      </c>
      <c r="F104" s="119">
        <f>'18сдк'!F104+библ!F104</f>
        <v>0</v>
      </c>
      <c r="G104" s="119">
        <f>'18сдк'!G104+библ!G104</f>
        <v>0</v>
      </c>
      <c r="H104" s="119">
        <f>'18сдк'!H104+библ!H104</f>
        <v>0</v>
      </c>
    </row>
    <row r="105" spans="1:8">
      <c r="A105" s="93" t="s">
        <v>48</v>
      </c>
      <c r="B105" s="97"/>
      <c r="C105" s="107" t="s">
        <v>125</v>
      </c>
      <c r="D105" s="119">
        <f t="shared" si="1"/>
        <v>0</v>
      </c>
      <c r="E105" s="119">
        <f>'18сдк'!E105+библ!E105</f>
        <v>0</v>
      </c>
      <c r="F105" s="119">
        <f>'18сдк'!F105+библ!F105</f>
        <v>0</v>
      </c>
      <c r="G105" s="119">
        <f>'18сдк'!G105+библ!G105</f>
        <v>0</v>
      </c>
      <c r="H105" s="119">
        <f>'18сдк'!H105+библ!H105</f>
        <v>0</v>
      </c>
    </row>
    <row r="106" spans="1:8">
      <c r="A106" s="94" t="s">
        <v>74</v>
      </c>
      <c r="B106" s="95">
        <v>230</v>
      </c>
      <c r="C106" s="106">
        <v>23000</v>
      </c>
      <c r="D106" s="119">
        <f t="shared" si="1"/>
        <v>0</v>
      </c>
      <c r="E106" s="120">
        <f>E107+E108</f>
        <v>0</v>
      </c>
      <c r="F106" s="120">
        <f>F107+F108</f>
        <v>0</v>
      </c>
      <c r="G106" s="120">
        <f>G107+G108</f>
        <v>0</v>
      </c>
      <c r="H106" s="120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119">
        <f t="shared" si="1"/>
        <v>0</v>
      </c>
      <c r="E107" s="119">
        <f>'18сдк'!E107+библ!E107</f>
        <v>0</v>
      </c>
      <c r="F107" s="119">
        <f>'18сдк'!F107+библ!F107</f>
        <v>0</v>
      </c>
      <c r="G107" s="119">
        <f>'18сдк'!G107+библ!G107</f>
        <v>0</v>
      </c>
      <c r="H107" s="119">
        <f>'18сдк'!H107+библ!H107</f>
        <v>0</v>
      </c>
    </row>
    <row r="108" spans="1:8">
      <c r="A108" s="96" t="s">
        <v>76</v>
      </c>
      <c r="B108" s="97">
        <v>232</v>
      </c>
      <c r="C108" s="107">
        <v>23200</v>
      </c>
      <c r="D108" s="119">
        <f t="shared" si="1"/>
        <v>0</v>
      </c>
      <c r="E108" s="119">
        <f>'18сдк'!E108+библ!E108</f>
        <v>0</v>
      </c>
      <c r="F108" s="119">
        <f>'18сдк'!F108+библ!F108</f>
        <v>0</v>
      </c>
      <c r="G108" s="119">
        <f>'18сдк'!G108+библ!G108</f>
        <v>0</v>
      </c>
      <c r="H108" s="119">
        <f>'18сдк'!H108+библ!H108</f>
        <v>0</v>
      </c>
    </row>
    <row r="109" spans="1:8" ht="15.75" customHeight="1">
      <c r="A109" s="94" t="s">
        <v>77</v>
      </c>
      <c r="B109" s="95">
        <v>240</v>
      </c>
      <c r="C109" s="106">
        <v>24000</v>
      </c>
      <c r="D109" s="119">
        <f t="shared" si="1"/>
        <v>0</v>
      </c>
      <c r="E109" s="120">
        <f>E110+E111</f>
        <v>0</v>
      </c>
      <c r="F109" s="120">
        <f>F110+F111</f>
        <v>0</v>
      </c>
      <c r="G109" s="120">
        <f>G110+G111</f>
        <v>0</v>
      </c>
      <c r="H109" s="120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119">
        <f t="shared" si="1"/>
        <v>0</v>
      </c>
      <c r="E110" s="119">
        <f>'18сдк'!E110+библ!E110</f>
        <v>0</v>
      </c>
      <c r="F110" s="119">
        <f>'18сдк'!F110+библ!F110</f>
        <v>0</v>
      </c>
      <c r="G110" s="119">
        <f>'18сдк'!G110+библ!G110</f>
        <v>0</v>
      </c>
      <c r="H110" s="119">
        <f>'18сдк'!H110+библ!H110</f>
        <v>0</v>
      </c>
    </row>
    <row r="111" spans="1:8" ht="26.25">
      <c r="A111" s="96" t="s">
        <v>79</v>
      </c>
      <c r="B111" s="97">
        <v>242</v>
      </c>
      <c r="C111" s="107">
        <v>24200</v>
      </c>
      <c r="D111" s="119">
        <f t="shared" si="1"/>
        <v>0</v>
      </c>
      <c r="E111" s="119">
        <f>'18сдк'!E111+библ!E111</f>
        <v>0</v>
      </c>
      <c r="F111" s="119">
        <f>'18сдк'!F111+библ!F111</f>
        <v>0</v>
      </c>
      <c r="G111" s="119">
        <f>'18сдк'!G111+библ!G111</f>
        <v>0</v>
      </c>
      <c r="H111" s="119">
        <f>'18сдк'!H111+библ!H111</f>
        <v>0</v>
      </c>
    </row>
    <row r="112" spans="1:8" ht="14.25" customHeight="1">
      <c r="A112" s="94" t="s">
        <v>80</v>
      </c>
      <c r="B112" s="95">
        <v>250</v>
      </c>
      <c r="C112" s="106" t="s">
        <v>102</v>
      </c>
      <c r="D112" s="119">
        <f t="shared" si="1"/>
        <v>0</v>
      </c>
      <c r="E112" s="120">
        <f>E113+E114+E115</f>
        <v>0</v>
      </c>
      <c r="F112" s="120">
        <f>F113+F114+F115</f>
        <v>0</v>
      </c>
      <c r="G112" s="120">
        <f>G113+G114+G115</f>
        <v>0</v>
      </c>
      <c r="H112" s="120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119">
        <f t="shared" si="1"/>
        <v>0</v>
      </c>
      <c r="E113" s="119">
        <f>'18сдк'!E113+библ!E113</f>
        <v>0</v>
      </c>
      <c r="F113" s="119">
        <f>'18сдк'!F113+библ!F113</f>
        <v>0</v>
      </c>
      <c r="G113" s="119">
        <f>'18сдк'!G113+библ!G113</f>
        <v>0</v>
      </c>
      <c r="H113" s="119">
        <f>'18сдк'!H113+библ!H113</f>
        <v>0</v>
      </c>
    </row>
    <row r="114" spans="1:8" ht="26.25">
      <c r="A114" s="96" t="s">
        <v>82</v>
      </c>
      <c r="B114" s="97">
        <v>252</v>
      </c>
      <c r="C114" s="107" t="s">
        <v>104</v>
      </c>
      <c r="D114" s="119">
        <f t="shared" si="1"/>
        <v>0</v>
      </c>
      <c r="E114" s="119">
        <f>'18сдк'!E114+библ!E114</f>
        <v>0</v>
      </c>
      <c r="F114" s="119">
        <f>'18сдк'!F114+библ!F114</f>
        <v>0</v>
      </c>
      <c r="G114" s="119">
        <f>'18сдк'!G114+библ!G114</f>
        <v>0</v>
      </c>
      <c r="H114" s="119">
        <f>'18сдк'!H114+библ!H114</f>
        <v>0</v>
      </c>
    </row>
    <row r="115" spans="1:8">
      <c r="A115" s="96" t="s">
        <v>83</v>
      </c>
      <c r="B115" s="97">
        <v>253</v>
      </c>
      <c r="C115" s="107" t="s">
        <v>105</v>
      </c>
      <c r="D115" s="119">
        <f t="shared" si="1"/>
        <v>0</v>
      </c>
      <c r="E115" s="119">
        <f>'18сдк'!E115+библ!E115</f>
        <v>0</v>
      </c>
      <c r="F115" s="119">
        <f>'18сдк'!F115+библ!F115</f>
        <v>0</v>
      </c>
      <c r="G115" s="119">
        <f>'18сдк'!G115+библ!G115</f>
        <v>0</v>
      </c>
      <c r="H115" s="119">
        <f>'18сдк'!H115+библ!H115</f>
        <v>0</v>
      </c>
    </row>
    <row r="116" spans="1:8">
      <c r="A116" s="94" t="s">
        <v>49</v>
      </c>
      <c r="B116" s="95">
        <v>260</v>
      </c>
      <c r="C116" s="106">
        <v>26000</v>
      </c>
      <c r="D116" s="119">
        <f t="shared" si="1"/>
        <v>0</v>
      </c>
      <c r="E116" s="120">
        <f>E117+E118+E120</f>
        <v>0</v>
      </c>
      <c r="F116" s="120">
        <f>F117+F118+F120</f>
        <v>0</v>
      </c>
      <c r="G116" s="120">
        <f>G117+G118+G120</f>
        <v>0</v>
      </c>
      <c r="H116" s="120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119">
        <f t="shared" si="1"/>
        <v>0</v>
      </c>
      <c r="E117" s="119">
        <f>'18сдк'!E117+библ!E117</f>
        <v>0</v>
      </c>
      <c r="F117" s="119">
        <f>'18сдк'!F117+библ!F117</f>
        <v>0</v>
      </c>
      <c r="G117" s="119">
        <f>'18сдк'!G117+библ!G117</f>
        <v>0</v>
      </c>
      <c r="H117" s="119">
        <f>'18сдк'!H117+библ!H117</f>
        <v>0</v>
      </c>
    </row>
    <row r="118" spans="1:8">
      <c r="A118" s="96" t="s">
        <v>50</v>
      </c>
      <c r="B118" s="97">
        <v>262</v>
      </c>
      <c r="C118" s="107">
        <v>26200</v>
      </c>
      <c r="D118" s="119">
        <f t="shared" si="1"/>
        <v>0</v>
      </c>
      <c r="E118" s="119">
        <f>'18сдк'!E118+библ!E118</f>
        <v>0</v>
      </c>
      <c r="F118" s="119">
        <f>'18сдк'!F118+библ!F118</f>
        <v>0</v>
      </c>
      <c r="G118" s="119">
        <f>'18сдк'!G118+библ!G118</f>
        <v>0</v>
      </c>
      <c r="H118" s="119">
        <f>'18сдк'!H118+библ!H118</f>
        <v>0</v>
      </c>
    </row>
    <row r="119" spans="1:8">
      <c r="A119" s="93" t="s">
        <v>51</v>
      </c>
      <c r="B119" s="97"/>
      <c r="C119" s="107">
        <v>26201</v>
      </c>
      <c r="D119" s="119">
        <f t="shared" si="1"/>
        <v>0</v>
      </c>
      <c r="E119" s="119">
        <f>'18сдк'!E119+библ!E119</f>
        <v>0</v>
      </c>
      <c r="F119" s="119">
        <f>'18сдк'!F119+библ!F119</f>
        <v>0</v>
      </c>
      <c r="G119" s="119">
        <f>'18сдк'!G119+библ!G119</f>
        <v>0</v>
      </c>
      <c r="H119" s="119">
        <f>'18сдк'!H119+библ!H119</f>
        <v>0</v>
      </c>
    </row>
    <row r="120" spans="1:8" ht="26.25">
      <c r="A120" s="96" t="s">
        <v>85</v>
      </c>
      <c r="B120" s="97">
        <v>263</v>
      </c>
      <c r="C120" s="107" t="s">
        <v>101</v>
      </c>
      <c r="D120" s="119">
        <f t="shared" si="1"/>
        <v>0</v>
      </c>
      <c r="E120" s="119">
        <f>'18сдк'!E120+библ!E120</f>
        <v>0</v>
      </c>
      <c r="F120" s="119">
        <f>'18сдк'!F120+библ!F120</f>
        <v>0</v>
      </c>
      <c r="G120" s="119">
        <f>'18сдк'!G120+библ!G120</f>
        <v>0</v>
      </c>
      <c r="H120" s="119">
        <f>'18сдк'!H120+библ!H120</f>
        <v>0</v>
      </c>
    </row>
    <row r="121" spans="1:8">
      <c r="A121" s="94" t="s">
        <v>52</v>
      </c>
      <c r="B121" s="95">
        <v>290</v>
      </c>
      <c r="C121" s="106">
        <v>29000</v>
      </c>
      <c r="D121" s="119">
        <f t="shared" si="1"/>
        <v>0</v>
      </c>
      <c r="E121" s="120">
        <f>E122+E123+E124+E125+E126+E127+E128</f>
        <v>0</v>
      </c>
      <c r="F121" s="120">
        <f>F122+F123+F124+F125+F126+F127+F128</f>
        <v>0</v>
      </c>
      <c r="G121" s="120">
        <f>G122+G123+G124+G125+G126+G127+G128</f>
        <v>0</v>
      </c>
      <c r="H121" s="120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119">
        <f t="shared" si="1"/>
        <v>0</v>
      </c>
      <c r="E122" s="119">
        <f>'18сдк'!E122+библ!E122</f>
        <v>0</v>
      </c>
      <c r="F122" s="119">
        <f>'18сдк'!F122+библ!F122</f>
        <v>0</v>
      </c>
      <c r="G122" s="119">
        <f>'18сдк'!G122+библ!G122</f>
        <v>0</v>
      </c>
      <c r="H122" s="119">
        <f>'18сдк'!H122+библ!H122</f>
        <v>0</v>
      </c>
    </row>
    <row r="123" spans="1:8">
      <c r="A123" s="93" t="s">
        <v>54</v>
      </c>
      <c r="B123" s="97"/>
      <c r="C123" s="107">
        <v>29002</v>
      </c>
      <c r="D123" s="119">
        <f t="shared" si="1"/>
        <v>0</v>
      </c>
      <c r="E123" s="119">
        <f>'18сдк'!E123+библ!E123</f>
        <v>0</v>
      </c>
      <c r="F123" s="119">
        <f>'18сдк'!F123+библ!F123</f>
        <v>0</v>
      </c>
      <c r="G123" s="119">
        <f>'18сдк'!G123+библ!G123</f>
        <v>0</v>
      </c>
      <c r="H123" s="119">
        <f>'18сдк'!H123+библ!H123</f>
        <v>0</v>
      </c>
    </row>
    <row r="124" spans="1:8">
      <c r="A124" s="93" t="s">
        <v>55</v>
      </c>
      <c r="B124" s="97"/>
      <c r="C124" s="107">
        <v>29003</v>
      </c>
      <c r="D124" s="119">
        <f t="shared" si="1"/>
        <v>0</v>
      </c>
      <c r="E124" s="119">
        <f>'18сдк'!E124+библ!E124</f>
        <v>0</v>
      </c>
      <c r="F124" s="119">
        <f>'18сдк'!F124+библ!F124</f>
        <v>0</v>
      </c>
      <c r="G124" s="119">
        <f>'18сдк'!G124+библ!G124</f>
        <v>0</v>
      </c>
      <c r="H124" s="119">
        <f>'18сдк'!H124+библ!H124</f>
        <v>0</v>
      </c>
    </row>
    <row r="125" spans="1:8">
      <c r="A125" s="93" t="s">
        <v>56</v>
      </c>
      <c r="B125" s="97"/>
      <c r="C125" s="107">
        <v>29004</v>
      </c>
      <c r="D125" s="119">
        <f t="shared" si="1"/>
        <v>0</v>
      </c>
      <c r="E125" s="119">
        <f>'18сдк'!E125+библ!E125</f>
        <v>0</v>
      </c>
      <c r="F125" s="119">
        <f>'18сдк'!F125+библ!F125</f>
        <v>0</v>
      </c>
      <c r="G125" s="119">
        <f>'18сдк'!G125+библ!G125</f>
        <v>0</v>
      </c>
      <c r="H125" s="119">
        <f>'18сдк'!H125+библ!H125</f>
        <v>0</v>
      </c>
    </row>
    <row r="126" spans="1:8">
      <c r="A126" s="93" t="s">
        <v>57</v>
      </c>
      <c r="B126" s="97"/>
      <c r="C126" s="107">
        <v>29005</v>
      </c>
      <c r="D126" s="119">
        <f t="shared" si="1"/>
        <v>0</v>
      </c>
      <c r="E126" s="119">
        <f>'18сдк'!E126+библ!E126</f>
        <v>0</v>
      </c>
      <c r="F126" s="119">
        <f>'18сдк'!F126+библ!F126</f>
        <v>0</v>
      </c>
      <c r="G126" s="119">
        <f>'18сдк'!G126+библ!G126</f>
        <v>0</v>
      </c>
      <c r="H126" s="119">
        <f>'18сдк'!H126+библ!H126</f>
        <v>0</v>
      </c>
    </row>
    <row r="127" spans="1:8">
      <c r="A127" s="93" t="s">
        <v>137</v>
      </c>
      <c r="B127" s="97"/>
      <c r="C127" s="107" t="s">
        <v>138</v>
      </c>
      <c r="D127" s="119">
        <f t="shared" si="1"/>
        <v>0</v>
      </c>
      <c r="E127" s="119">
        <f>'18сдк'!E127+библ!E127</f>
        <v>0</v>
      </c>
      <c r="F127" s="119">
        <f>'18сдк'!F127+библ!F127</f>
        <v>0</v>
      </c>
      <c r="G127" s="119">
        <f>'18сдк'!G127+библ!G127</f>
        <v>0</v>
      </c>
      <c r="H127" s="119">
        <f>'18сдк'!H127+библ!H127</f>
        <v>0</v>
      </c>
    </row>
    <row r="128" spans="1:8">
      <c r="A128" s="93" t="s">
        <v>58</v>
      </c>
      <c r="B128" s="97"/>
      <c r="C128" s="107" t="s">
        <v>126</v>
      </c>
      <c r="D128" s="119">
        <f t="shared" si="1"/>
        <v>0</v>
      </c>
      <c r="E128" s="119">
        <f>'18сдк'!E128+библ!E128</f>
        <v>0</v>
      </c>
      <c r="F128" s="119">
        <f>'18сдк'!F128+библ!F128</f>
        <v>0</v>
      </c>
      <c r="G128" s="119">
        <f>'18сдк'!G128+библ!G128</f>
        <v>0</v>
      </c>
      <c r="H128" s="119">
        <f>'18сдк'!H128+библ!H128</f>
        <v>0</v>
      </c>
    </row>
    <row r="129" spans="1:8">
      <c r="A129" s="94" t="s">
        <v>59</v>
      </c>
      <c r="B129" s="95">
        <v>300</v>
      </c>
      <c r="C129" s="106">
        <v>30000</v>
      </c>
      <c r="D129" s="119">
        <f t="shared" si="1"/>
        <v>59.6</v>
      </c>
      <c r="E129" s="120">
        <f>E130+E139+E140</f>
        <v>59.6</v>
      </c>
      <c r="F129" s="120">
        <f>F130+F139+F140</f>
        <v>0</v>
      </c>
      <c r="G129" s="120">
        <f>G130+G139+G140</f>
        <v>0</v>
      </c>
      <c r="H129" s="120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19">
        <f t="shared" si="1"/>
        <v>0</v>
      </c>
      <c r="E130" s="120">
        <f>E131+E132+E133+E134+E135+E136+E137+E138</f>
        <v>0</v>
      </c>
      <c r="F130" s="120">
        <f>F131+F132+F133+F134+F135+F136+F137+F138</f>
        <v>0</v>
      </c>
      <c r="G130" s="120">
        <f>G131+G132+G133+G134+G135+G136+G137+G138</f>
        <v>0</v>
      </c>
      <c r="H130" s="120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119">
        <f t="shared" si="1"/>
        <v>0</v>
      </c>
      <c r="E131" s="119">
        <f>'18сдк'!E131+библ!E131</f>
        <v>0</v>
      </c>
      <c r="F131" s="119">
        <f>'18сдк'!F131+библ!F131</f>
        <v>0</v>
      </c>
      <c r="G131" s="119">
        <f>'18сдк'!G131+библ!G131</f>
        <v>0</v>
      </c>
      <c r="H131" s="119">
        <f>'18сдк'!H131+библ!H131</f>
        <v>0</v>
      </c>
    </row>
    <row r="132" spans="1:8">
      <c r="A132" s="93" t="s">
        <v>61</v>
      </c>
      <c r="B132" s="97"/>
      <c r="C132" s="107">
        <v>31002</v>
      </c>
      <c r="D132" s="119">
        <f t="shared" si="1"/>
        <v>0</v>
      </c>
      <c r="E132" s="119">
        <f>'18сдк'!E132+библ!E132</f>
        <v>0</v>
      </c>
      <c r="F132" s="119">
        <f>'18сдк'!F132+библ!F132</f>
        <v>0</v>
      </c>
      <c r="G132" s="119">
        <f>'18сдк'!G132+библ!G132</f>
        <v>0</v>
      </c>
      <c r="H132" s="119">
        <f>'18сдк'!H132+библ!H132</f>
        <v>0</v>
      </c>
    </row>
    <row r="133" spans="1:8" ht="30" customHeight="1">
      <c r="A133" s="93" t="s">
        <v>62</v>
      </c>
      <c r="B133" s="97"/>
      <c r="C133" s="107">
        <v>31003</v>
      </c>
      <c r="D133" s="119">
        <f t="shared" si="1"/>
        <v>0</v>
      </c>
      <c r="E133" s="119">
        <f>'18сдк'!E133+библ!E133</f>
        <v>0</v>
      </c>
      <c r="F133" s="119">
        <f>'18сдк'!F133+библ!F133</f>
        <v>0</v>
      </c>
      <c r="G133" s="119">
        <f>'18сдк'!G133+библ!G133</f>
        <v>0</v>
      </c>
      <c r="H133" s="119">
        <f>'18сдк'!H133+библ!H133</f>
        <v>0</v>
      </c>
    </row>
    <row r="134" spans="1:8">
      <c r="A134" s="93" t="s">
        <v>63</v>
      </c>
      <c r="B134" s="97"/>
      <c r="C134" s="107">
        <v>31004</v>
      </c>
      <c r="D134" s="119">
        <f t="shared" si="1"/>
        <v>0</v>
      </c>
      <c r="E134" s="119">
        <f>'18сдк'!E134+библ!E134</f>
        <v>0</v>
      </c>
      <c r="F134" s="119">
        <f>'18сдк'!F134+библ!F134</f>
        <v>0</v>
      </c>
      <c r="G134" s="119">
        <f>'18сдк'!G134+библ!G134</f>
        <v>0</v>
      </c>
      <c r="H134" s="119">
        <f>'18сдк'!H134+библ!H134</f>
        <v>0</v>
      </c>
    </row>
    <row r="135" spans="1:8">
      <c r="A135" s="93" t="s">
        <v>64</v>
      </c>
      <c r="B135" s="97"/>
      <c r="C135" s="107">
        <v>31005</v>
      </c>
      <c r="D135" s="119">
        <f t="shared" si="1"/>
        <v>0</v>
      </c>
      <c r="E135" s="119">
        <f>'18сдк'!E135+библ!E135</f>
        <v>0</v>
      </c>
      <c r="F135" s="119">
        <f>'18сдк'!F135+библ!F135</f>
        <v>0</v>
      </c>
      <c r="G135" s="119">
        <f>'18сдк'!G135+библ!G135</f>
        <v>0</v>
      </c>
      <c r="H135" s="119">
        <f>'18сдк'!H135+библ!H135</f>
        <v>0</v>
      </c>
    </row>
    <row r="136" spans="1:8">
      <c r="A136" s="93" t="s">
        <v>66</v>
      </c>
      <c r="B136" s="97"/>
      <c r="C136" s="107">
        <v>31006</v>
      </c>
      <c r="D136" s="119">
        <f t="shared" si="1"/>
        <v>0</v>
      </c>
      <c r="E136" s="119">
        <f>'18сдк'!E136+библ!E136</f>
        <v>0</v>
      </c>
      <c r="F136" s="119">
        <f>'18сдк'!F136+библ!F136</f>
        <v>0</v>
      </c>
      <c r="G136" s="119">
        <f>'18сдк'!G136+библ!G136</f>
        <v>0</v>
      </c>
      <c r="H136" s="119">
        <f>'18сдк'!H136+библ!H136</f>
        <v>0</v>
      </c>
    </row>
    <row r="137" spans="1:8">
      <c r="A137" s="93" t="s">
        <v>130</v>
      </c>
      <c r="B137" s="97"/>
      <c r="C137" s="107" t="s">
        <v>131</v>
      </c>
      <c r="D137" s="119">
        <f t="shared" si="1"/>
        <v>0</v>
      </c>
      <c r="E137" s="119">
        <f>'18сдк'!E137+библ!E137</f>
        <v>0</v>
      </c>
      <c r="F137" s="119">
        <f>'18сдк'!F137+библ!F137</f>
        <v>0</v>
      </c>
      <c r="G137" s="119">
        <f>'18сдк'!G137+библ!G137</f>
        <v>0</v>
      </c>
      <c r="H137" s="119">
        <f>'18сдк'!H137+библ!H137</f>
        <v>0</v>
      </c>
    </row>
    <row r="138" spans="1:8">
      <c r="A138" s="93" t="s">
        <v>65</v>
      </c>
      <c r="B138" s="97"/>
      <c r="C138" s="107" t="s">
        <v>127</v>
      </c>
      <c r="D138" s="119">
        <f t="shared" si="1"/>
        <v>0</v>
      </c>
      <c r="E138" s="119">
        <f>'18сдк'!E138+библ!E138</f>
        <v>0</v>
      </c>
      <c r="F138" s="119">
        <f>'18сдк'!F138+библ!F138</f>
        <v>0</v>
      </c>
      <c r="G138" s="119">
        <f>'18сдк'!G138+библ!G138</f>
        <v>0</v>
      </c>
      <c r="H138" s="119">
        <f>'18сдк'!H138+библ!H138</f>
        <v>0</v>
      </c>
    </row>
    <row r="139" spans="1:8" ht="15.75" customHeight="1">
      <c r="A139" s="96" t="s">
        <v>86</v>
      </c>
      <c r="B139" s="97">
        <v>320</v>
      </c>
      <c r="C139" s="107" t="s">
        <v>118</v>
      </c>
      <c r="D139" s="119">
        <f t="shared" si="1"/>
        <v>0</v>
      </c>
      <c r="E139" s="119">
        <f>'18сдк'!E139+библ!E139</f>
        <v>0</v>
      </c>
      <c r="F139" s="119">
        <f>'18сдк'!F139+библ!F139</f>
        <v>0</v>
      </c>
      <c r="G139" s="119">
        <f>'18сдк'!G139+библ!G139</f>
        <v>0</v>
      </c>
      <c r="H139" s="119">
        <f>'18сдк'!H139+библ!H139</f>
        <v>0</v>
      </c>
    </row>
    <row r="140" spans="1:8" ht="16.5" customHeight="1">
      <c r="A140" s="96" t="s">
        <v>67</v>
      </c>
      <c r="B140" s="97">
        <v>340</v>
      </c>
      <c r="C140" s="107">
        <v>34000</v>
      </c>
      <c r="D140" s="119">
        <f t="shared" si="1"/>
        <v>59.6</v>
      </c>
      <c r="E140" s="120">
        <f>E141+E142+E143+E144+E145+E146+E147+E148+E149+E150</f>
        <v>59.6</v>
      </c>
      <c r="F140" s="120">
        <f>F141+F142+F143+F144+F145+F146+F147+F148+F149+F150</f>
        <v>0</v>
      </c>
      <c r="G140" s="120">
        <f>G141+G142+G143+G144+G145+G146+G147+G148+G149+G150</f>
        <v>0</v>
      </c>
      <c r="H140" s="120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119">
        <f t="shared" si="1"/>
        <v>0</v>
      </c>
      <c r="E141" s="119">
        <f>'18сдк'!E141+библ!E141</f>
        <v>0</v>
      </c>
      <c r="F141" s="119">
        <f>'18сдк'!F141+библ!F141</f>
        <v>0</v>
      </c>
      <c r="G141" s="119">
        <f>'18сдк'!G141+библ!G141</f>
        <v>0</v>
      </c>
      <c r="H141" s="119">
        <f>'18сдк'!H141+библ!H141</f>
        <v>0</v>
      </c>
    </row>
    <row r="142" spans="1:8">
      <c r="A142" s="93" t="s">
        <v>69</v>
      </c>
      <c r="B142" s="97"/>
      <c r="C142" s="107">
        <v>34002</v>
      </c>
      <c r="D142" s="119">
        <f t="shared" si="1"/>
        <v>0</v>
      </c>
      <c r="E142" s="119">
        <f>'18сдк'!E142+библ!E142</f>
        <v>0</v>
      </c>
      <c r="F142" s="119">
        <f>'18сдк'!F142+библ!F142</f>
        <v>0</v>
      </c>
      <c r="G142" s="119">
        <f>'18сдк'!G142+библ!G142</f>
        <v>0</v>
      </c>
      <c r="H142" s="119">
        <f>'18сдк'!H142+библ!H142</f>
        <v>0</v>
      </c>
    </row>
    <row r="143" spans="1:8">
      <c r="A143" s="93" t="s">
        <v>70</v>
      </c>
      <c r="B143" s="97"/>
      <c r="C143" s="107">
        <v>34003</v>
      </c>
      <c r="D143" s="119">
        <f t="shared" si="1"/>
        <v>0</v>
      </c>
      <c r="E143" s="119">
        <f>'18сдк'!E143+библ!E143</f>
        <v>0</v>
      </c>
      <c r="F143" s="119">
        <f>'18сдк'!F143+библ!F143</f>
        <v>0</v>
      </c>
      <c r="G143" s="119">
        <f>'18сдк'!G143+библ!G143</f>
        <v>0</v>
      </c>
      <c r="H143" s="119">
        <f>'18сдк'!H143+библ!H143</f>
        <v>0</v>
      </c>
    </row>
    <row r="144" spans="1:8" ht="29.25" customHeight="1">
      <c r="A144" s="93" t="s">
        <v>71</v>
      </c>
      <c r="B144" s="97"/>
      <c r="C144" s="107">
        <v>34004</v>
      </c>
      <c r="D144" s="119">
        <f t="shared" ref="D144:D177" si="2">E144+F144+G144+H144</f>
        <v>0</v>
      </c>
      <c r="E144" s="119">
        <f>'18сдк'!E144+библ!E144</f>
        <v>0</v>
      </c>
      <c r="F144" s="119">
        <f>'18сдк'!F144+библ!F144</f>
        <v>0</v>
      </c>
      <c r="G144" s="119">
        <f>'18сдк'!G144+библ!G144</f>
        <v>0</v>
      </c>
      <c r="H144" s="119">
        <f>'18сдк'!H144+библ!H144</f>
        <v>0</v>
      </c>
    </row>
    <row r="145" spans="1:8" ht="26.25">
      <c r="A145" s="93" t="s">
        <v>72</v>
      </c>
      <c r="B145" s="97"/>
      <c r="C145" s="107">
        <v>34005</v>
      </c>
      <c r="D145" s="119">
        <f t="shared" si="2"/>
        <v>0</v>
      </c>
      <c r="E145" s="119">
        <f>'18сдк'!E145+библ!E145</f>
        <v>0</v>
      </c>
      <c r="F145" s="119">
        <f>'18сдк'!F145+библ!F145</f>
        <v>0</v>
      </c>
      <c r="G145" s="119">
        <f>'18сдк'!G145+библ!G145</f>
        <v>0</v>
      </c>
      <c r="H145" s="119">
        <f>'18сдк'!H145+библ!H145</f>
        <v>0</v>
      </c>
    </row>
    <row r="146" spans="1:8" ht="26.25">
      <c r="A146" s="93" t="s">
        <v>73</v>
      </c>
      <c r="B146" s="97"/>
      <c r="C146" s="107">
        <v>34006</v>
      </c>
      <c r="D146" s="119">
        <f t="shared" si="2"/>
        <v>0</v>
      </c>
      <c r="E146" s="119">
        <f>'18сдк'!E146+библ!E146</f>
        <v>0</v>
      </c>
      <c r="F146" s="119">
        <f>'18сдк'!F146+библ!F146</f>
        <v>0</v>
      </c>
      <c r="G146" s="119">
        <f>'18сдк'!G146+библ!G146</f>
        <v>0</v>
      </c>
      <c r="H146" s="119">
        <f>'18сдк'!H146+библ!H146</f>
        <v>0</v>
      </c>
    </row>
    <row r="147" spans="1:8">
      <c r="A147" s="93" t="s">
        <v>132</v>
      </c>
      <c r="B147" s="97"/>
      <c r="C147" s="107">
        <v>34007</v>
      </c>
      <c r="D147" s="119">
        <f t="shared" si="2"/>
        <v>0</v>
      </c>
      <c r="E147" s="119">
        <f>'18сдк'!E147+библ!E147</f>
        <v>0</v>
      </c>
      <c r="F147" s="119">
        <f>'18сдк'!F147+библ!F147</f>
        <v>0</v>
      </c>
      <c r="G147" s="119">
        <f>'18сдк'!G147+библ!G147</f>
        <v>0</v>
      </c>
      <c r="H147" s="119">
        <f>'18сдк'!H147+библ!H147</f>
        <v>0</v>
      </c>
    </row>
    <row r="148" spans="1:8">
      <c r="A148" s="93" t="s">
        <v>276</v>
      </c>
      <c r="B148" s="97"/>
      <c r="C148" s="107" t="s">
        <v>134</v>
      </c>
      <c r="D148" s="119">
        <f t="shared" si="2"/>
        <v>0</v>
      </c>
      <c r="E148" s="119">
        <f>'18сдк'!E148+библ!E148</f>
        <v>0</v>
      </c>
      <c r="F148" s="119">
        <f>'18сдк'!F148+библ!F148</f>
        <v>0</v>
      </c>
      <c r="G148" s="119">
        <f>'18сдк'!G148+библ!G148</f>
        <v>0</v>
      </c>
      <c r="H148" s="119">
        <f>'18сдк'!H148+библ!H148</f>
        <v>0</v>
      </c>
    </row>
    <row r="149" spans="1:8">
      <c r="A149" s="93" t="s">
        <v>139</v>
      </c>
      <c r="B149" s="97"/>
      <c r="C149" s="107" t="s">
        <v>140</v>
      </c>
      <c r="D149" s="119">
        <f t="shared" si="2"/>
        <v>0</v>
      </c>
      <c r="E149" s="119">
        <f>'18сдк'!E149+библ!E149</f>
        <v>0</v>
      </c>
      <c r="F149" s="119">
        <f>'18сдк'!F149+библ!F149</f>
        <v>0</v>
      </c>
      <c r="G149" s="119">
        <f>'18сдк'!G149+библ!G149</f>
        <v>0</v>
      </c>
      <c r="H149" s="119">
        <f>'18сдк'!H149+библ!H149</f>
        <v>0</v>
      </c>
    </row>
    <row r="150" spans="1:8">
      <c r="A150" s="93" t="s">
        <v>227</v>
      </c>
      <c r="B150" s="97"/>
      <c r="C150" s="107" t="s">
        <v>128</v>
      </c>
      <c r="D150" s="119">
        <f t="shared" si="2"/>
        <v>59.6</v>
      </c>
      <c r="E150" s="119">
        <v>59.6</v>
      </c>
      <c r="F150" s="119">
        <f>'18сдк'!F150+библ!F150</f>
        <v>0</v>
      </c>
      <c r="G150" s="119"/>
      <c r="H150" s="119">
        <f>'18сдк'!H150+библ!H150</f>
        <v>0</v>
      </c>
    </row>
    <row r="151" spans="1:8">
      <c r="A151" s="94" t="s">
        <v>112</v>
      </c>
      <c r="B151" s="95">
        <v>500</v>
      </c>
      <c r="C151" s="106" t="s">
        <v>106</v>
      </c>
      <c r="D151" s="119">
        <f t="shared" si="2"/>
        <v>0</v>
      </c>
      <c r="E151" s="120">
        <f>E152+E153</f>
        <v>0</v>
      </c>
      <c r="F151" s="120">
        <f>F152+F153</f>
        <v>0</v>
      </c>
      <c r="G151" s="120">
        <f>G152+G153</f>
        <v>0</v>
      </c>
      <c r="H151" s="120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119">
        <f t="shared" si="2"/>
        <v>0</v>
      </c>
      <c r="E152" s="119">
        <f>'18сдк'!E152+библ!E152</f>
        <v>0</v>
      </c>
      <c r="F152" s="119">
        <f>'18сдк'!F152+библ!F152</f>
        <v>0</v>
      </c>
      <c r="G152" s="119">
        <f>'18сдк'!G152+библ!G152</f>
        <v>0</v>
      </c>
      <c r="H152" s="119">
        <f>'18сдк'!H152+библ!H152</f>
        <v>0</v>
      </c>
    </row>
    <row r="153" spans="1:8">
      <c r="A153" s="96" t="s">
        <v>114</v>
      </c>
      <c r="B153" s="97">
        <v>540</v>
      </c>
      <c r="C153" s="107" t="s">
        <v>108</v>
      </c>
      <c r="D153" s="119">
        <f t="shared" si="2"/>
        <v>0</v>
      </c>
      <c r="E153" s="119">
        <f>'18сдк'!E153+библ!E153</f>
        <v>0</v>
      </c>
      <c r="F153" s="119">
        <f>'18сдк'!F153+библ!F153</f>
        <v>0</v>
      </c>
      <c r="G153" s="119">
        <f>'18сдк'!G153+библ!G153</f>
        <v>0</v>
      </c>
      <c r="H153" s="119">
        <f>'18сдк'!H153+библ!H153</f>
        <v>0</v>
      </c>
    </row>
    <row r="154" spans="1:8">
      <c r="A154" s="94" t="s">
        <v>115</v>
      </c>
      <c r="B154" s="95">
        <v>600</v>
      </c>
      <c r="C154" s="106" t="s">
        <v>109</v>
      </c>
      <c r="D154" s="119">
        <f t="shared" si="2"/>
        <v>0</v>
      </c>
      <c r="E154" s="120">
        <f>E155+E156</f>
        <v>0</v>
      </c>
      <c r="F154" s="120">
        <f>F155+F156</f>
        <v>0</v>
      </c>
      <c r="G154" s="120">
        <f>G155+G156</f>
        <v>0</v>
      </c>
      <c r="H154" s="120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119">
        <f t="shared" si="2"/>
        <v>0</v>
      </c>
      <c r="E155" s="119">
        <f>'18сдк'!E155+библ!E155</f>
        <v>0</v>
      </c>
      <c r="F155" s="119">
        <f>'18сдк'!F155+библ!F155</f>
        <v>0</v>
      </c>
      <c r="G155" s="119">
        <f>'18сдк'!G155+библ!G155</f>
        <v>0</v>
      </c>
      <c r="H155" s="119">
        <f>'18сдк'!H155+библ!H155</f>
        <v>0</v>
      </c>
    </row>
    <row r="156" spans="1:8">
      <c r="A156" s="109" t="s">
        <v>117</v>
      </c>
      <c r="B156" s="99">
        <v>640</v>
      </c>
      <c r="C156" s="100" t="s">
        <v>111</v>
      </c>
      <c r="D156" s="119">
        <f t="shared" si="2"/>
        <v>0</v>
      </c>
      <c r="E156" s="119">
        <f>'18сдк'!E156+библ!E156</f>
        <v>0</v>
      </c>
      <c r="F156" s="119">
        <f>'18сдк'!F156+библ!F156</f>
        <v>0</v>
      </c>
      <c r="G156" s="119">
        <f>'18сдк'!G156+библ!G156</f>
        <v>0</v>
      </c>
      <c r="H156" s="119">
        <f>'18сдк'!H156+библ!H156</f>
        <v>0</v>
      </c>
    </row>
    <row r="157" spans="1:8">
      <c r="A157" s="96"/>
      <c r="B157" s="97"/>
      <c r="C157" s="107"/>
      <c r="D157" s="119">
        <f t="shared" si="2"/>
        <v>0</v>
      </c>
      <c r="E157" s="119"/>
      <c r="F157" s="119"/>
      <c r="G157" s="119"/>
      <c r="H157" s="119"/>
    </row>
    <row r="158" spans="1:8">
      <c r="A158" s="110" t="s">
        <v>213</v>
      </c>
      <c r="B158" s="111"/>
      <c r="C158" s="112" t="s">
        <v>211</v>
      </c>
      <c r="D158" s="119">
        <f t="shared" si="2"/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19">
        <f t="shared" si="2"/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119">
        <f t="shared" si="2"/>
        <v>0</v>
      </c>
      <c r="E160" s="97">
        <f>'18сдк'!E160+библ!E160</f>
        <v>0</v>
      </c>
      <c r="F160" s="97">
        <f>'18сдк'!F160+библ!F160</f>
        <v>0</v>
      </c>
      <c r="G160" s="97">
        <f>'18сдк'!G160+библ!G160</f>
        <v>0</v>
      </c>
      <c r="H160" s="97">
        <f>'18сдк'!H160+библ!H160</f>
        <v>0</v>
      </c>
    </row>
    <row r="161" spans="1:8">
      <c r="A161" s="94" t="s">
        <v>159</v>
      </c>
      <c r="B161" s="95">
        <v>400</v>
      </c>
      <c r="C161" s="106" t="s">
        <v>190</v>
      </c>
      <c r="D161" s="119">
        <f t="shared" si="2"/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119">
        <f t="shared" si="2"/>
        <v>0</v>
      </c>
      <c r="E162" s="97">
        <f>'18сдк'!E162+библ!E162</f>
        <v>0</v>
      </c>
      <c r="F162" s="97">
        <f>'18сдк'!F162+библ!F162</f>
        <v>0</v>
      </c>
      <c r="G162" s="97">
        <f>'18сдк'!G162+библ!G162</f>
        <v>0</v>
      </c>
      <c r="H162" s="97">
        <f>'18сдк'!H162+библ!H162</f>
        <v>0</v>
      </c>
    </row>
    <row r="163" spans="1:8">
      <c r="A163" s="96" t="s">
        <v>162</v>
      </c>
      <c r="B163" s="97">
        <v>430</v>
      </c>
      <c r="C163" s="107" t="s">
        <v>193</v>
      </c>
      <c r="D163" s="119">
        <f t="shared" si="2"/>
        <v>0</v>
      </c>
      <c r="E163" s="97">
        <f>'18сдк'!E163+библ!E163</f>
        <v>0</v>
      </c>
      <c r="F163" s="97">
        <f>'18сдк'!F163+библ!F163</f>
        <v>0</v>
      </c>
      <c r="G163" s="97">
        <f>'18сдк'!G163+библ!G163</f>
        <v>0</v>
      </c>
      <c r="H163" s="97">
        <f>'18сдк'!H163+библ!H163</f>
        <v>0</v>
      </c>
    </row>
    <row r="164" spans="1:8">
      <c r="A164" s="94" t="s">
        <v>112</v>
      </c>
      <c r="B164" s="95">
        <v>500</v>
      </c>
      <c r="C164" s="106" t="s">
        <v>106</v>
      </c>
      <c r="D164" s="119">
        <f t="shared" si="2"/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119">
        <f t="shared" si="2"/>
        <v>0</v>
      </c>
      <c r="E165" s="97">
        <f>'18сдк'!E165+библ!E165</f>
        <v>0</v>
      </c>
      <c r="F165" s="97">
        <f>'18сдк'!F165+библ!F165</f>
        <v>0</v>
      </c>
      <c r="G165" s="97">
        <f>'18сдк'!G165+библ!G165</f>
        <v>0</v>
      </c>
      <c r="H165" s="97">
        <f>'18сдк'!H165+библ!H165</f>
        <v>0</v>
      </c>
    </row>
    <row r="166" spans="1:8" ht="26.25">
      <c r="A166" s="96" t="s">
        <v>198</v>
      </c>
      <c r="B166" s="97">
        <v>520</v>
      </c>
      <c r="C166" s="107" t="s">
        <v>196</v>
      </c>
      <c r="D166" s="119">
        <f t="shared" si="2"/>
        <v>0</v>
      </c>
      <c r="E166" s="97">
        <f>'18сдк'!E166+библ!E166</f>
        <v>0</v>
      </c>
      <c r="F166" s="97">
        <f>'18сдк'!F166+библ!F166</f>
        <v>0</v>
      </c>
      <c r="G166" s="97">
        <f>'18сдк'!G166+библ!G166</f>
        <v>0</v>
      </c>
      <c r="H166" s="97">
        <f>'18сдк'!H166+библ!H166</f>
        <v>0</v>
      </c>
    </row>
    <row r="167" spans="1:8">
      <c r="A167" s="96" t="s">
        <v>113</v>
      </c>
      <c r="B167" s="97">
        <v>530</v>
      </c>
      <c r="C167" s="107" t="s">
        <v>107</v>
      </c>
      <c r="D167" s="119">
        <f t="shared" si="2"/>
        <v>0</v>
      </c>
      <c r="E167" s="97">
        <f>'18сдк'!E167+библ!E167</f>
        <v>0</v>
      </c>
      <c r="F167" s="97">
        <f>'18сдк'!F167+библ!F167</f>
        <v>0</v>
      </c>
      <c r="G167" s="97">
        <f>'18сдк'!G167+библ!G167</f>
        <v>0</v>
      </c>
      <c r="H167" s="97">
        <f>'18сдк'!H167+библ!H167</f>
        <v>0</v>
      </c>
    </row>
    <row r="168" spans="1:8">
      <c r="A168" s="96" t="s">
        <v>165</v>
      </c>
      <c r="B168" s="97">
        <v>550</v>
      </c>
      <c r="C168" s="107" t="s">
        <v>195</v>
      </c>
      <c r="D168" s="119">
        <f t="shared" si="2"/>
        <v>0</v>
      </c>
      <c r="E168" s="97">
        <f>'18сдк'!E168+библ!E168</f>
        <v>0</v>
      </c>
      <c r="F168" s="97">
        <f>'18сдк'!F168+библ!F168</f>
        <v>0</v>
      </c>
      <c r="G168" s="97">
        <f>'18сдк'!G168+библ!G168</f>
        <v>0</v>
      </c>
      <c r="H168" s="97">
        <f>'18сдк'!H168+библ!H168</f>
        <v>0</v>
      </c>
    </row>
    <row r="169" spans="1:8">
      <c r="A169" s="94" t="s">
        <v>115</v>
      </c>
      <c r="B169" s="95">
        <v>600</v>
      </c>
      <c r="C169" s="106" t="s">
        <v>109</v>
      </c>
      <c r="D169" s="119">
        <f t="shared" si="2"/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119">
        <f t="shared" si="2"/>
        <v>0</v>
      </c>
      <c r="E170" s="97">
        <f>'18сдк'!E170+библ!E170</f>
        <v>0</v>
      </c>
      <c r="F170" s="97">
        <f>'18сдк'!F170+библ!F170</f>
        <v>0</v>
      </c>
      <c r="G170" s="97">
        <f>'18сдк'!G170+библ!G170</f>
        <v>0</v>
      </c>
      <c r="H170" s="97">
        <f>'18сдк'!H170+библ!H170</f>
        <v>0</v>
      </c>
    </row>
    <row r="171" spans="1:8" ht="26.25">
      <c r="A171" s="96" t="s">
        <v>116</v>
      </c>
      <c r="B171" s="97">
        <v>620</v>
      </c>
      <c r="C171" s="107" t="s">
        <v>110</v>
      </c>
      <c r="D171" s="119">
        <f t="shared" si="2"/>
        <v>0</v>
      </c>
      <c r="E171" s="97">
        <f>'18сдк'!E171+библ!E171</f>
        <v>0</v>
      </c>
      <c r="F171" s="97">
        <f>'18сдк'!F171+библ!F171</f>
        <v>0</v>
      </c>
      <c r="G171" s="97">
        <f>'18сдк'!G171+библ!G171</f>
        <v>0</v>
      </c>
      <c r="H171" s="97">
        <f>'18сдк'!H171+библ!H171</f>
        <v>0</v>
      </c>
    </row>
    <row r="172" spans="1:8" ht="15.75" customHeight="1">
      <c r="A172" s="96" t="s">
        <v>201</v>
      </c>
      <c r="B172" s="113">
        <v>630</v>
      </c>
      <c r="C172" s="114" t="s">
        <v>200</v>
      </c>
      <c r="D172" s="119">
        <f t="shared" si="2"/>
        <v>0</v>
      </c>
      <c r="E172" s="97">
        <f>'18сдк'!E172+библ!E172</f>
        <v>0</v>
      </c>
      <c r="F172" s="97">
        <f>'18сдк'!F172+библ!F172</f>
        <v>0</v>
      </c>
      <c r="G172" s="97">
        <f>'18сдк'!G172+библ!G172</f>
        <v>0</v>
      </c>
      <c r="H172" s="97">
        <f>'18сдк'!H172+библ!H172</f>
        <v>0</v>
      </c>
    </row>
    <row r="173" spans="1:8">
      <c r="A173" s="96" t="s">
        <v>167</v>
      </c>
      <c r="B173" s="113">
        <v>650</v>
      </c>
      <c r="C173" s="114" t="s">
        <v>202</v>
      </c>
      <c r="D173" s="119">
        <f t="shared" si="2"/>
        <v>0</v>
      </c>
      <c r="E173" s="97">
        <f>'18сдк'!E173+библ!E173</f>
        <v>0</v>
      </c>
      <c r="F173" s="97">
        <f>'18сдк'!F173+библ!F173</f>
        <v>0</v>
      </c>
      <c r="G173" s="97">
        <f>'18сдк'!G173+библ!G173</f>
        <v>0</v>
      </c>
      <c r="H173" s="97">
        <f>'18сдк'!H173+библ!H173</f>
        <v>0</v>
      </c>
    </row>
    <row r="174" spans="1:8">
      <c r="A174" s="94" t="s">
        <v>168</v>
      </c>
      <c r="B174" s="95">
        <v>700</v>
      </c>
      <c r="C174" s="106" t="s">
        <v>205</v>
      </c>
      <c r="D174" s="119">
        <f t="shared" si="2"/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119">
        <f t="shared" si="2"/>
        <v>0</v>
      </c>
      <c r="E175" s="97">
        <f>'18сдк'!E175+библ!E175</f>
        <v>0</v>
      </c>
      <c r="F175" s="97">
        <f>'18сдк'!F175+библ!F175</f>
        <v>0</v>
      </c>
      <c r="G175" s="97">
        <f>'18сдк'!G175+библ!G175</f>
        <v>0</v>
      </c>
      <c r="H175" s="97">
        <f>'18сдк'!H175+библ!H175</f>
        <v>0</v>
      </c>
    </row>
    <row r="176" spans="1:8">
      <c r="A176" s="94" t="s">
        <v>169</v>
      </c>
      <c r="B176" s="95">
        <v>800</v>
      </c>
      <c r="C176" s="106" t="s">
        <v>207</v>
      </c>
      <c r="D176" s="119">
        <f t="shared" si="2"/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 ht="9.75" customHeight="1">
      <c r="A177" s="109" t="s">
        <v>204</v>
      </c>
      <c r="B177" s="99">
        <v>810</v>
      </c>
      <c r="C177" s="100" t="s">
        <v>208</v>
      </c>
      <c r="D177" s="119">
        <f t="shared" si="2"/>
        <v>0</v>
      </c>
      <c r="E177" s="97">
        <f>'18сдк'!E177+библ!E177</f>
        <v>0</v>
      </c>
      <c r="F177" s="97">
        <f>'18сдк'!F177+библ!F177</f>
        <v>0</v>
      </c>
      <c r="G177" s="97">
        <f>'18сдк'!G177+библ!G177</f>
        <v>0</v>
      </c>
      <c r="H177" s="97">
        <f>'18сдк'!H177+библ!H177</f>
        <v>0</v>
      </c>
    </row>
    <row r="178" spans="1:8" hidden="1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315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H189"/>
  <sheetViews>
    <sheetView showGridLines="0" topLeftCell="A165" zoomScale="75" workbookViewId="0">
      <selection activeCell="G145" sqref="G145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6.5703125" style="1" customWidth="1"/>
    <col min="6" max="6" width="16.42578125" style="1" customWidth="1"/>
    <col min="7" max="7" width="17.85546875" style="1" customWidth="1"/>
    <col min="8" max="8" width="1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273</v>
      </c>
    </row>
    <row r="6" spans="1:8">
      <c r="A6" s="1" t="s">
        <v>225</v>
      </c>
    </row>
    <row r="8" spans="1:8" ht="20.25" customHeight="1">
      <c r="A8" s="170" t="s">
        <v>282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277</v>
      </c>
      <c r="B9" s="171"/>
      <c r="C9" s="171"/>
      <c r="D9" s="171"/>
      <c r="E9" s="171"/>
      <c r="F9" s="171"/>
      <c r="G9" s="171"/>
      <c r="H9" s="171"/>
    </row>
    <row r="10" spans="1:8" ht="0.7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F14" s="3" t="s">
        <v>99</v>
      </c>
      <c r="G14" s="4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269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/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214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221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283</v>
      </c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69.7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129">
        <f>D31+D46</f>
        <v>0</v>
      </c>
      <c r="E30" s="129">
        <f>E31+E46</f>
        <v>0</v>
      </c>
      <c r="F30" s="129">
        <f>F31+F46</f>
        <v>0</v>
      </c>
      <c r="G30" s="129">
        <f>G31+G46</f>
        <v>0</v>
      </c>
      <c r="H30" s="129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120">
        <f>D32+D33+D34+D35+D36+D40+D41+D45</f>
        <v>0</v>
      </c>
      <c r="E31" s="120">
        <f>E32+E33+E34+E35+E36+E40+E41+E45</f>
        <v>0</v>
      </c>
      <c r="F31" s="120">
        <f>F32+F33+F34+F35+F36+F40+F41+F45</f>
        <v>0</v>
      </c>
      <c r="G31" s="120">
        <f>G32+G33+G34+G35+G36+G40+G41+G45</f>
        <v>0</v>
      </c>
      <c r="H31" s="120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119"/>
      <c r="E32" s="119"/>
      <c r="F32" s="119"/>
      <c r="G32" s="119"/>
      <c r="H32" s="119"/>
    </row>
    <row r="33" spans="1:8">
      <c r="A33" s="89" t="s">
        <v>149</v>
      </c>
      <c r="B33" s="90">
        <v>120</v>
      </c>
      <c r="C33" s="91" t="s">
        <v>178</v>
      </c>
      <c r="D33" s="119"/>
      <c r="E33" s="119"/>
      <c r="F33" s="119"/>
      <c r="G33" s="119"/>
      <c r="H33" s="119"/>
    </row>
    <row r="34" spans="1:8">
      <c r="A34" s="89" t="s">
        <v>170</v>
      </c>
      <c r="B34" s="90">
        <v>130</v>
      </c>
      <c r="C34" s="91" t="s">
        <v>179</v>
      </c>
      <c r="D34" s="119">
        <f>E34+F34+G34+H34</f>
        <v>0</v>
      </c>
      <c r="E34" s="119"/>
      <c r="F34" s="119"/>
      <c r="G34" s="119"/>
      <c r="H34" s="119"/>
    </row>
    <row r="35" spans="1:8">
      <c r="A35" s="89" t="s">
        <v>150</v>
      </c>
      <c r="B35" s="90">
        <v>140</v>
      </c>
      <c r="C35" s="91" t="s">
        <v>180</v>
      </c>
      <c r="D35" s="119"/>
      <c r="E35" s="119"/>
      <c r="F35" s="119"/>
      <c r="G35" s="119"/>
      <c r="H35" s="119"/>
    </row>
    <row r="36" spans="1:8" ht="15" customHeight="1">
      <c r="A36" s="89" t="s">
        <v>151</v>
      </c>
      <c r="B36" s="90">
        <v>150</v>
      </c>
      <c r="C36" s="91" t="s">
        <v>181</v>
      </c>
      <c r="D36" s="120">
        <f>D37+D38+D39</f>
        <v>0</v>
      </c>
      <c r="E36" s="120">
        <f>E37+E38+E39</f>
        <v>0</v>
      </c>
      <c r="F36" s="120">
        <f>F37+F38+F39</f>
        <v>0</v>
      </c>
      <c r="G36" s="120">
        <f>G37+G38+G39</f>
        <v>0</v>
      </c>
      <c r="H36" s="120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119">
        <f>E37+F37+G37+H37</f>
        <v>0</v>
      </c>
      <c r="E37" s="119"/>
      <c r="F37" s="119"/>
      <c r="G37" s="119"/>
      <c r="H37" s="119"/>
    </row>
    <row r="38" spans="1:8" ht="26.25">
      <c r="A38" s="93" t="s">
        <v>172</v>
      </c>
      <c r="B38" s="90">
        <v>152</v>
      </c>
      <c r="C38" s="91">
        <v>15200</v>
      </c>
      <c r="D38" s="97"/>
      <c r="E38" s="97"/>
      <c r="F38" s="97"/>
      <c r="G38" s="97"/>
      <c r="H38" s="97"/>
    </row>
    <row r="39" spans="1:8">
      <c r="A39" s="93" t="s">
        <v>152</v>
      </c>
      <c r="B39" s="90">
        <v>153</v>
      </c>
      <c r="C39" s="91">
        <v>15300</v>
      </c>
      <c r="D39" s="97"/>
      <c r="E39" s="97"/>
      <c r="F39" s="97"/>
      <c r="G39" s="97"/>
      <c r="H39" s="97"/>
    </row>
    <row r="40" spans="1:8" ht="15.75" customHeight="1">
      <c r="A40" s="89" t="s">
        <v>153</v>
      </c>
      <c r="B40" s="90">
        <v>160</v>
      </c>
      <c r="C40" s="91" t="s">
        <v>182</v>
      </c>
      <c r="D40" s="97"/>
      <c r="E40" s="97"/>
      <c r="F40" s="97"/>
      <c r="G40" s="97"/>
      <c r="H40" s="97"/>
    </row>
    <row r="41" spans="1:8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7"/>
      <c r="E42" s="97"/>
      <c r="F42" s="97"/>
      <c r="G42" s="97"/>
      <c r="H42" s="97"/>
    </row>
    <row r="43" spans="1:8">
      <c r="A43" s="93" t="s">
        <v>156</v>
      </c>
      <c r="B43" s="90">
        <v>172</v>
      </c>
      <c r="C43" s="91" t="s">
        <v>185</v>
      </c>
      <c r="D43" s="97"/>
      <c r="E43" s="97"/>
      <c r="F43" s="97"/>
      <c r="G43" s="97"/>
      <c r="H43" s="97"/>
    </row>
    <row r="44" spans="1:8" ht="16.5" customHeight="1">
      <c r="A44" s="93" t="s">
        <v>157</v>
      </c>
      <c r="B44" s="90">
        <v>173</v>
      </c>
      <c r="C44" s="91" t="s">
        <v>186</v>
      </c>
      <c r="D44" s="97"/>
      <c r="E44" s="97"/>
      <c r="F44" s="97"/>
      <c r="G44" s="97"/>
      <c r="H44" s="97"/>
    </row>
    <row r="45" spans="1:8">
      <c r="A45" s="89" t="s">
        <v>158</v>
      </c>
      <c r="B45" s="90">
        <v>180</v>
      </c>
      <c r="C45" s="91" t="s">
        <v>187</v>
      </c>
      <c r="D45" s="97"/>
      <c r="E45" s="97"/>
      <c r="F45" s="97"/>
      <c r="G45" s="97"/>
      <c r="H45" s="97"/>
    </row>
    <row r="46" spans="1:8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7"/>
      <c r="E47" s="97"/>
      <c r="F47" s="97"/>
      <c r="G47" s="97"/>
      <c r="H47" s="97"/>
    </row>
    <row r="48" spans="1:8">
      <c r="A48" s="96" t="s">
        <v>161</v>
      </c>
      <c r="B48" s="97">
        <v>420</v>
      </c>
      <c r="C48" s="91" t="s">
        <v>192</v>
      </c>
      <c r="D48" s="97"/>
      <c r="E48" s="97"/>
      <c r="F48" s="97"/>
      <c r="G48" s="97"/>
      <c r="H48" s="97"/>
    </row>
    <row r="49" spans="1:8">
      <c r="A49" s="96" t="s">
        <v>163</v>
      </c>
      <c r="B49" s="97">
        <v>440</v>
      </c>
      <c r="C49" s="91" t="s">
        <v>194</v>
      </c>
      <c r="D49" s="97"/>
      <c r="E49" s="97"/>
      <c r="F49" s="97"/>
      <c r="G49" s="97"/>
      <c r="H49" s="97"/>
    </row>
    <row r="50" spans="1:8">
      <c r="A50" s="98"/>
      <c r="B50" s="99"/>
      <c r="C50" s="100"/>
      <c r="D50" s="99"/>
      <c r="E50" s="99"/>
      <c r="F50" s="97"/>
      <c r="G50" s="97"/>
      <c r="H50" s="97"/>
    </row>
    <row r="51" spans="1:8" s="13" customFormat="1">
      <c r="A51" s="102" t="s">
        <v>212</v>
      </c>
      <c r="B51" s="103"/>
      <c r="C51" s="104" t="s">
        <v>211</v>
      </c>
      <c r="D51" s="128">
        <f>D52+D129+D151+D154</f>
        <v>0</v>
      </c>
      <c r="E51" s="128">
        <f>E52+E129+E151+E154</f>
        <v>0</v>
      </c>
      <c r="F51" s="128">
        <f>F52+F129+F151+F154</f>
        <v>0</v>
      </c>
      <c r="G51" s="128">
        <f>G52+G129+G151+G154</f>
        <v>0</v>
      </c>
      <c r="H51" s="128">
        <f>H52+H129+H151+H154</f>
        <v>0</v>
      </c>
    </row>
    <row r="52" spans="1:8">
      <c r="A52" s="85" t="s">
        <v>174</v>
      </c>
      <c r="B52" s="86">
        <v>200</v>
      </c>
      <c r="C52" s="106" t="s">
        <v>175</v>
      </c>
      <c r="D52" s="120">
        <f>D53+D58+D63+D64+D106+D109+D112+D116+D121</f>
        <v>0</v>
      </c>
      <c r="E52" s="120">
        <f>E53+E58+E63+E64+E106+E109+E112+E116+E121</f>
        <v>0</v>
      </c>
      <c r="F52" s="120">
        <f>F53+F58+F63+F64+F106+F109+F112+F116+F121</f>
        <v>0</v>
      </c>
      <c r="G52" s="120">
        <f>G53+G58+G63+G64+G106+G109+G112+G116+G121</f>
        <v>0</v>
      </c>
      <c r="H52" s="120">
        <f>H53+H58+H63+H64+H106+H109+H112+H116+H121</f>
        <v>0</v>
      </c>
    </row>
    <row r="53" spans="1:8">
      <c r="A53" s="96" t="s">
        <v>4</v>
      </c>
      <c r="B53" s="97">
        <v>211</v>
      </c>
      <c r="C53" s="107">
        <v>21100</v>
      </c>
      <c r="D53" s="120">
        <f>D54+D55+D56+D57</f>
        <v>0</v>
      </c>
      <c r="E53" s="120">
        <f>E54+E55+E56+E57</f>
        <v>0</v>
      </c>
      <c r="F53" s="120">
        <f>F54+F55+F56+F57</f>
        <v>0</v>
      </c>
      <c r="G53" s="120">
        <f>G54+G55+G56+G57</f>
        <v>0</v>
      </c>
      <c r="H53" s="120">
        <f>H54+H55+H56+H57</f>
        <v>0</v>
      </c>
    </row>
    <row r="54" spans="1:8">
      <c r="A54" s="93" t="s">
        <v>141</v>
      </c>
      <c r="B54" s="97"/>
      <c r="C54" s="107">
        <v>21101</v>
      </c>
      <c r="D54" s="119">
        <f>E54+F54+G54+H54</f>
        <v>0</v>
      </c>
      <c r="E54" s="119"/>
      <c r="F54" s="119"/>
      <c r="G54" s="119"/>
      <c r="H54" s="119"/>
    </row>
    <row r="55" spans="1:8">
      <c r="A55" s="93" t="s">
        <v>145</v>
      </c>
      <c r="B55" s="97"/>
      <c r="C55" s="107" t="s">
        <v>147</v>
      </c>
      <c r="D55" s="119"/>
      <c r="E55" s="119"/>
      <c r="F55" s="119"/>
      <c r="G55" s="119"/>
      <c r="H55" s="119"/>
    </row>
    <row r="56" spans="1:8">
      <c r="A56" s="93" t="s">
        <v>146</v>
      </c>
      <c r="B56" s="97"/>
      <c r="C56" s="107" t="s">
        <v>143</v>
      </c>
      <c r="D56" s="97"/>
      <c r="E56" s="97"/>
      <c r="F56" s="97"/>
      <c r="G56" s="97"/>
      <c r="H56" s="97"/>
    </row>
    <row r="57" spans="1:8">
      <c r="A57" s="93" t="s">
        <v>142</v>
      </c>
      <c r="B57" s="97"/>
      <c r="C57" s="107" t="s">
        <v>144</v>
      </c>
      <c r="D57" s="97"/>
      <c r="E57" s="97"/>
      <c r="F57" s="97"/>
      <c r="G57" s="97"/>
      <c r="H57" s="97"/>
    </row>
    <row r="58" spans="1:8" s="14" customFormat="1">
      <c r="A58" s="96" t="s">
        <v>5</v>
      </c>
      <c r="B58" s="97">
        <v>212</v>
      </c>
      <c r="C58" s="107">
        <v>21200</v>
      </c>
      <c r="D58" s="135">
        <f>D59+D60+D61+D62</f>
        <v>0</v>
      </c>
      <c r="E58" s="135">
        <f>E59+E60+E61+E62</f>
        <v>0</v>
      </c>
      <c r="F58" s="135">
        <f>F59+F60+F61+F62</f>
        <v>0</v>
      </c>
      <c r="G58" s="135">
        <f>G59+G60+G61+G62</f>
        <v>0</v>
      </c>
      <c r="H58" s="135">
        <f>H59+H60+H61+H62</f>
        <v>0</v>
      </c>
    </row>
    <row r="59" spans="1:8">
      <c r="A59" s="93" t="s">
        <v>6</v>
      </c>
      <c r="B59" s="97"/>
      <c r="C59" s="107">
        <v>21201</v>
      </c>
      <c r="D59" s="119"/>
      <c r="E59" s="119"/>
      <c r="F59" s="119"/>
      <c r="G59" s="119"/>
      <c r="H59" s="119"/>
    </row>
    <row r="60" spans="1:8" ht="15" customHeight="1">
      <c r="A60" s="93" t="s">
        <v>7</v>
      </c>
      <c r="B60" s="97"/>
      <c r="C60" s="107">
        <v>21202</v>
      </c>
      <c r="D60" s="119"/>
      <c r="E60" s="119"/>
      <c r="F60" s="119"/>
      <c r="G60" s="119"/>
      <c r="H60" s="119"/>
    </row>
    <row r="61" spans="1:8">
      <c r="A61" s="93" t="s">
        <v>8</v>
      </c>
      <c r="B61" s="97"/>
      <c r="C61" s="107">
        <v>21203</v>
      </c>
      <c r="D61" s="119"/>
      <c r="E61" s="119"/>
      <c r="F61" s="119"/>
      <c r="G61" s="119"/>
      <c r="H61" s="119"/>
    </row>
    <row r="62" spans="1:8">
      <c r="A62" s="93" t="s">
        <v>9</v>
      </c>
      <c r="B62" s="97"/>
      <c r="C62" s="107" t="s">
        <v>119</v>
      </c>
      <c r="D62" s="119"/>
      <c r="E62" s="119"/>
      <c r="F62" s="119"/>
      <c r="G62" s="119"/>
      <c r="H62" s="119"/>
    </row>
    <row r="63" spans="1:8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>
        <f>E54*34.2%</f>
        <v>0</v>
      </c>
      <c r="F63" s="119">
        <f t="shared" ref="F63:H63" si="0">F54*34.2%</f>
        <v>0</v>
      </c>
      <c r="G63" s="119">
        <f t="shared" si="0"/>
        <v>0</v>
      </c>
      <c r="H63" s="119">
        <f t="shared" si="0"/>
        <v>0</v>
      </c>
    </row>
    <row r="64" spans="1:8">
      <c r="A64" s="94" t="s">
        <v>11</v>
      </c>
      <c r="B64" s="95">
        <v>220</v>
      </c>
      <c r="C64" s="106">
        <v>22000</v>
      </c>
      <c r="D64" s="125">
        <f>D65+D70+D75+D81+D86+D95</f>
        <v>0</v>
      </c>
      <c r="E64" s="125">
        <f>E65+E70+E75+E81+E86+E95</f>
        <v>0</v>
      </c>
      <c r="F64" s="125">
        <f>F65+F70+F75+F81+F86+F95</f>
        <v>0</v>
      </c>
      <c r="G64" s="125">
        <f>G65+G70+G75+G81+G86+G95</f>
        <v>0</v>
      </c>
      <c r="H64" s="125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5">
        <f>D66+D67+D68+D69</f>
        <v>0</v>
      </c>
      <c r="E65" s="125">
        <f>E66+E67+E68+E69</f>
        <v>0</v>
      </c>
      <c r="F65" s="125">
        <f>F66+F67+F68+F69</f>
        <v>0</v>
      </c>
      <c r="G65" s="125">
        <f>G66+G67+G68+G69</f>
        <v>0</v>
      </c>
      <c r="H65" s="125">
        <f>H66+H67+H68+H69</f>
        <v>0</v>
      </c>
    </row>
    <row r="66" spans="1:8" ht="26.25">
      <c r="A66" s="93" t="s">
        <v>13</v>
      </c>
      <c r="B66" s="97"/>
      <c r="C66" s="107">
        <v>22101</v>
      </c>
      <c r="D66" s="97"/>
      <c r="E66" s="97"/>
      <c r="F66" s="97"/>
      <c r="G66" s="97"/>
      <c r="H66" s="97"/>
    </row>
    <row r="67" spans="1:8">
      <c r="A67" s="93" t="s">
        <v>14</v>
      </c>
      <c r="B67" s="97"/>
      <c r="C67" s="107">
        <v>22102</v>
      </c>
      <c r="D67" s="97"/>
      <c r="E67" s="97"/>
      <c r="F67" s="97"/>
      <c r="G67" s="97"/>
      <c r="H67" s="97"/>
    </row>
    <row r="68" spans="1:8" ht="26.25">
      <c r="A68" s="93" t="s">
        <v>15</v>
      </c>
      <c r="B68" s="97"/>
      <c r="C68" s="107">
        <v>22103</v>
      </c>
      <c r="D68" s="97"/>
      <c r="E68" s="97"/>
      <c r="F68" s="97"/>
      <c r="G68" s="97"/>
      <c r="H68" s="97"/>
    </row>
    <row r="69" spans="1:8">
      <c r="A69" s="93" t="s">
        <v>16</v>
      </c>
      <c r="B69" s="97"/>
      <c r="C69" s="107" t="s">
        <v>120</v>
      </c>
      <c r="D69" s="97"/>
      <c r="E69" s="97"/>
      <c r="F69" s="97"/>
      <c r="G69" s="97"/>
      <c r="H69" s="97"/>
    </row>
    <row r="70" spans="1:8">
      <c r="A70" s="96" t="s">
        <v>17</v>
      </c>
      <c r="B70" s="97">
        <v>222</v>
      </c>
      <c r="C70" s="107">
        <v>22200</v>
      </c>
      <c r="D70" s="125">
        <f>D71+D72+D73+D74</f>
        <v>0</v>
      </c>
      <c r="E70" s="125">
        <f>E71+E72+E73+E74</f>
        <v>0</v>
      </c>
      <c r="F70" s="125">
        <f>F71+F72+F73+F74</f>
        <v>0</v>
      </c>
      <c r="G70" s="125">
        <f>G71+G72+G73+G74</f>
        <v>0</v>
      </c>
      <c r="H70" s="125">
        <f>H71+H72+H73+H74</f>
        <v>0</v>
      </c>
    </row>
    <row r="71" spans="1:8">
      <c r="A71" s="93" t="s">
        <v>18</v>
      </c>
      <c r="B71" s="97"/>
      <c r="C71" s="107">
        <v>22201</v>
      </c>
      <c r="D71" s="97">
        <f>E71+F71+G71+H71</f>
        <v>0</v>
      </c>
      <c r="E71" s="97"/>
      <c r="F71" s="97"/>
      <c r="G71" s="97"/>
      <c r="H71" s="97"/>
    </row>
    <row r="72" spans="1:8">
      <c r="A72" s="93" t="s">
        <v>19</v>
      </c>
      <c r="B72" s="97"/>
      <c r="C72" s="107">
        <v>22202</v>
      </c>
      <c r="D72" s="97"/>
      <c r="E72" s="97"/>
      <c r="F72" s="97"/>
      <c r="G72" s="97"/>
      <c r="H72" s="97"/>
    </row>
    <row r="73" spans="1:8" ht="26.25">
      <c r="A73" s="93" t="s">
        <v>20</v>
      </c>
      <c r="B73" s="97"/>
      <c r="C73" s="107">
        <v>22203</v>
      </c>
      <c r="D73" s="97"/>
      <c r="E73" s="97"/>
      <c r="F73" s="97"/>
      <c r="G73" s="97"/>
      <c r="H73" s="97"/>
    </row>
    <row r="74" spans="1:8">
      <c r="A74" s="93" t="s">
        <v>21</v>
      </c>
      <c r="B74" s="97"/>
      <c r="C74" s="107" t="s">
        <v>121</v>
      </c>
      <c r="D74" s="97"/>
      <c r="E74" s="97"/>
      <c r="F74" s="97"/>
      <c r="G74" s="97"/>
      <c r="H74" s="97"/>
    </row>
    <row r="75" spans="1:8">
      <c r="A75" s="96" t="s">
        <v>22</v>
      </c>
      <c r="B75" s="97">
        <v>223</v>
      </c>
      <c r="C75" s="107">
        <v>22300</v>
      </c>
      <c r="D75" s="125">
        <f>D76+D77+D78+D79+D80</f>
        <v>0</v>
      </c>
      <c r="E75" s="125">
        <f>E76+E77+E78+E79+E80</f>
        <v>0</v>
      </c>
      <c r="F75" s="125">
        <f>F76+F77+F78+F79+F80</f>
        <v>0</v>
      </c>
      <c r="G75" s="125">
        <f>G76+G77+G78+G79+G80</f>
        <v>0</v>
      </c>
      <c r="H75" s="125">
        <f>H76+H77+H78+H79+H80</f>
        <v>0</v>
      </c>
    </row>
    <row r="76" spans="1:8">
      <c r="A76" s="93" t="s">
        <v>23</v>
      </c>
      <c r="B76" s="97"/>
      <c r="C76" s="107">
        <v>22301</v>
      </c>
      <c r="D76" s="97"/>
      <c r="E76" s="97"/>
      <c r="F76" s="97"/>
      <c r="G76" s="97"/>
      <c r="H76" s="97"/>
    </row>
    <row r="77" spans="1:8">
      <c r="A77" s="93" t="s">
        <v>24</v>
      </c>
      <c r="B77" s="97"/>
      <c r="C77" s="107">
        <v>22302</v>
      </c>
      <c r="D77" s="97"/>
      <c r="E77" s="97"/>
      <c r="F77" s="97"/>
      <c r="G77" s="97"/>
      <c r="H77" s="97"/>
    </row>
    <row r="78" spans="1:8">
      <c r="A78" s="93" t="s">
        <v>25</v>
      </c>
      <c r="B78" s="97"/>
      <c r="C78" s="107">
        <v>22303</v>
      </c>
      <c r="D78" s="97"/>
      <c r="E78" s="97"/>
      <c r="F78" s="97"/>
      <c r="G78" s="97"/>
      <c r="H78" s="97"/>
    </row>
    <row r="79" spans="1:8">
      <c r="A79" s="93" t="s">
        <v>26</v>
      </c>
      <c r="B79" s="97"/>
      <c r="C79" s="107">
        <v>22304</v>
      </c>
      <c r="D79" s="97"/>
      <c r="E79" s="97"/>
      <c r="F79" s="97"/>
      <c r="G79" s="97"/>
      <c r="H79" s="97"/>
    </row>
    <row r="80" spans="1:8">
      <c r="A80" s="93" t="s">
        <v>16</v>
      </c>
      <c r="B80" s="97"/>
      <c r="C80" s="107" t="s">
        <v>122</v>
      </c>
      <c r="D80" s="97"/>
      <c r="E80" s="97"/>
      <c r="F80" s="97"/>
      <c r="G80" s="97"/>
      <c r="H80" s="97"/>
    </row>
    <row r="81" spans="1:8">
      <c r="A81" s="96" t="s">
        <v>27</v>
      </c>
      <c r="B81" s="97">
        <v>224</v>
      </c>
      <c r="C81" s="107">
        <v>22400</v>
      </c>
      <c r="D81" s="125">
        <f>D82+D83+D84+D85</f>
        <v>0</v>
      </c>
      <c r="E81" s="125">
        <f>E82+E83+E84+E85</f>
        <v>0</v>
      </c>
      <c r="F81" s="125">
        <f>F82+F83+F84+F85</f>
        <v>0</v>
      </c>
      <c r="G81" s="125">
        <f>G82+G83+G84+G85</f>
        <v>0</v>
      </c>
      <c r="H81" s="125">
        <f>H82+H83+H84+H85</f>
        <v>0</v>
      </c>
    </row>
    <row r="82" spans="1:8">
      <c r="A82" s="93" t="s">
        <v>28</v>
      </c>
      <c r="B82" s="97"/>
      <c r="C82" s="107">
        <v>22401</v>
      </c>
      <c r="D82" s="97"/>
      <c r="E82" s="97"/>
      <c r="F82" s="97"/>
      <c r="G82" s="97"/>
      <c r="H82" s="97"/>
    </row>
    <row r="83" spans="1:8">
      <c r="A83" s="93" t="s">
        <v>29</v>
      </c>
      <c r="B83" s="97"/>
      <c r="C83" s="107">
        <v>22402</v>
      </c>
      <c r="D83" s="97"/>
      <c r="E83" s="97"/>
      <c r="F83" s="97"/>
      <c r="G83" s="97"/>
      <c r="H83" s="97"/>
    </row>
    <row r="84" spans="1:8">
      <c r="A84" s="93" t="s">
        <v>30</v>
      </c>
      <c r="B84" s="97"/>
      <c r="C84" s="107">
        <v>22403</v>
      </c>
      <c r="D84" s="97"/>
      <c r="E84" s="97"/>
      <c r="F84" s="97"/>
      <c r="G84" s="97"/>
      <c r="H84" s="97"/>
    </row>
    <row r="85" spans="1:8">
      <c r="A85" s="93" t="s">
        <v>16</v>
      </c>
      <c r="B85" s="97"/>
      <c r="C85" s="107" t="s">
        <v>123</v>
      </c>
      <c r="D85" s="97"/>
      <c r="E85" s="97"/>
      <c r="F85" s="97"/>
      <c r="G85" s="97"/>
      <c r="H85" s="97"/>
    </row>
    <row r="86" spans="1:8">
      <c r="A86" s="96" t="s">
        <v>31</v>
      </c>
      <c r="B86" s="97">
        <v>225</v>
      </c>
      <c r="C86" s="107">
        <v>22500</v>
      </c>
      <c r="D86" s="125">
        <f>D87+D88+D89+D90+D91+D92+D93+D94</f>
        <v>0</v>
      </c>
      <c r="E86" s="125">
        <f>E87+E88+E89+E90+E91+E92+E93+E94</f>
        <v>0</v>
      </c>
      <c r="F86" s="125">
        <f>F87+F88+F89+F90+F91+F92+F93+F94</f>
        <v>0</v>
      </c>
      <c r="G86" s="125">
        <f>G87+G88+G89+G90+G91+G92+G93+G94</f>
        <v>0</v>
      </c>
      <c r="H86" s="125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7"/>
      <c r="E87" s="97"/>
      <c r="F87" s="97"/>
      <c r="G87" s="97"/>
      <c r="H87" s="97"/>
    </row>
    <row r="88" spans="1:8">
      <c r="A88" s="93" t="s">
        <v>33</v>
      </c>
      <c r="B88" s="97"/>
      <c r="C88" s="107">
        <v>22502</v>
      </c>
      <c r="D88" s="97"/>
      <c r="E88" s="97"/>
      <c r="F88" s="97"/>
      <c r="G88" s="97"/>
      <c r="H88" s="97"/>
    </row>
    <row r="89" spans="1:8">
      <c r="A89" s="93" t="s">
        <v>34</v>
      </c>
      <c r="B89" s="97"/>
      <c r="C89" s="107">
        <v>22503</v>
      </c>
      <c r="D89" s="97"/>
      <c r="E89" s="97"/>
      <c r="F89" s="97"/>
      <c r="G89" s="97"/>
      <c r="H89" s="97"/>
    </row>
    <row r="90" spans="1:8" ht="26.25">
      <c r="A90" s="93" t="s">
        <v>35</v>
      </c>
      <c r="B90" s="97"/>
      <c r="C90" s="107">
        <v>22504</v>
      </c>
      <c r="D90" s="97"/>
      <c r="E90" s="97"/>
      <c r="F90" s="97"/>
      <c r="G90" s="97"/>
      <c r="H90" s="97"/>
    </row>
    <row r="91" spans="1:8" ht="39">
      <c r="A91" s="93" t="s">
        <v>36</v>
      </c>
      <c r="B91" s="97"/>
      <c r="C91" s="107">
        <v>22505</v>
      </c>
      <c r="D91" s="97"/>
      <c r="E91" s="97"/>
      <c r="F91" s="97"/>
      <c r="G91" s="97"/>
      <c r="H91" s="97"/>
    </row>
    <row r="92" spans="1:8" ht="26.25">
      <c r="A92" s="93" t="s">
        <v>37</v>
      </c>
      <c r="B92" s="97"/>
      <c r="C92" s="107">
        <v>22506</v>
      </c>
      <c r="D92" s="97"/>
      <c r="E92" s="97"/>
      <c r="F92" s="97"/>
      <c r="G92" s="97"/>
      <c r="H92" s="97"/>
    </row>
    <row r="93" spans="1:8" ht="39">
      <c r="A93" s="93" t="s">
        <v>38</v>
      </c>
      <c r="B93" s="97"/>
      <c r="C93" s="107">
        <v>22507</v>
      </c>
      <c r="D93" s="97"/>
      <c r="E93" s="97"/>
      <c r="F93" s="97"/>
      <c r="G93" s="97"/>
      <c r="H93" s="97"/>
    </row>
    <row r="94" spans="1:8">
      <c r="A94" s="93" t="s">
        <v>16</v>
      </c>
      <c r="B94" s="97"/>
      <c r="C94" s="107" t="s">
        <v>124</v>
      </c>
      <c r="D94" s="97"/>
      <c r="E94" s="97"/>
      <c r="F94" s="97"/>
      <c r="G94" s="97"/>
      <c r="H94" s="97"/>
    </row>
    <row r="95" spans="1:8">
      <c r="A95" s="96" t="s">
        <v>39</v>
      </c>
      <c r="B95" s="97">
        <v>226</v>
      </c>
      <c r="C95" s="107">
        <v>22600</v>
      </c>
      <c r="D95" s="125">
        <f>D96+D97+D98+D99+D100+D101+D102+D103+D104+D105</f>
        <v>0</v>
      </c>
      <c r="E95" s="125">
        <f>E96+E97+E98+E99+E100+E101+E102+E103+E104+E105</f>
        <v>0</v>
      </c>
      <c r="F95" s="125">
        <f>F96+F97+F98+F99+F100+F101+F102+F103+F104+F105</f>
        <v>0</v>
      </c>
      <c r="G95" s="125">
        <f>G96+G97+G98+G99+G100+G101+G102+G103+G104+G105</f>
        <v>0</v>
      </c>
      <c r="H95" s="125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97"/>
      <c r="E96" s="97"/>
      <c r="F96" s="97"/>
      <c r="G96" s="97"/>
      <c r="H96" s="97"/>
    </row>
    <row r="97" spans="1:8">
      <c r="A97" s="93" t="s">
        <v>41</v>
      </c>
      <c r="B97" s="97"/>
      <c r="C97" s="107">
        <v>22602</v>
      </c>
      <c r="D97" s="97"/>
      <c r="E97" s="97"/>
      <c r="F97" s="97"/>
      <c r="G97" s="97"/>
      <c r="H97" s="97"/>
    </row>
    <row r="98" spans="1:8" ht="26.25">
      <c r="A98" s="93" t="s">
        <v>42</v>
      </c>
      <c r="B98" s="97"/>
      <c r="C98" s="107">
        <v>22603</v>
      </c>
      <c r="D98" s="97"/>
      <c r="E98" s="97"/>
      <c r="F98" s="97"/>
      <c r="G98" s="97"/>
      <c r="H98" s="97"/>
    </row>
    <row r="99" spans="1:8">
      <c r="A99" s="93" t="s">
        <v>43</v>
      </c>
      <c r="B99" s="97"/>
      <c r="C99" s="107">
        <v>22604</v>
      </c>
      <c r="D99" s="97"/>
      <c r="E99" s="97"/>
      <c r="F99" s="97"/>
      <c r="G99" s="97"/>
      <c r="H99" s="97"/>
    </row>
    <row r="100" spans="1:8">
      <c r="A100" s="93" t="s">
        <v>44</v>
      </c>
      <c r="B100" s="97"/>
      <c r="C100" s="107">
        <v>22605</v>
      </c>
      <c r="D100" s="97"/>
      <c r="E100" s="97"/>
      <c r="F100" s="97"/>
      <c r="G100" s="97"/>
      <c r="H100" s="97"/>
    </row>
    <row r="101" spans="1:8" ht="26.25">
      <c r="A101" s="93" t="s">
        <v>45</v>
      </c>
      <c r="B101" s="97"/>
      <c r="C101" s="107">
        <v>22606</v>
      </c>
      <c r="D101" s="97"/>
      <c r="E101" s="97"/>
      <c r="F101" s="97"/>
      <c r="G101" s="97"/>
      <c r="H101" s="97"/>
    </row>
    <row r="102" spans="1:8" ht="15" customHeight="1">
      <c r="A102" s="93" t="s">
        <v>46</v>
      </c>
      <c r="B102" s="97"/>
      <c r="C102" s="107">
        <v>22607</v>
      </c>
      <c r="D102" s="97"/>
      <c r="E102" s="97"/>
      <c r="F102" s="97"/>
      <c r="G102" s="97"/>
      <c r="H102" s="97"/>
    </row>
    <row r="103" spans="1:8" ht="26.25">
      <c r="A103" s="93" t="s">
        <v>47</v>
      </c>
      <c r="B103" s="97"/>
      <c r="C103" s="107">
        <v>22608</v>
      </c>
      <c r="D103" s="97"/>
      <c r="E103" s="97"/>
      <c r="F103" s="97"/>
      <c r="G103" s="97"/>
      <c r="H103" s="97"/>
    </row>
    <row r="104" spans="1:8">
      <c r="A104" s="93" t="s">
        <v>135</v>
      </c>
      <c r="B104" s="97"/>
      <c r="C104" s="107" t="s">
        <v>136</v>
      </c>
      <c r="D104" s="97"/>
      <c r="E104" s="97"/>
      <c r="F104" s="97"/>
      <c r="G104" s="97"/>
      <c r="H104" s="97"/>
    </row>
    <row r="105" spans="1:8">
      <c r="A105" s="93" t="s">
        <v>48</v>
      </c>
      <c r="B105" s="97"/>
      <c r="C105" s="107" t="s">
        <v>125</v>
      </c>
      <c r="D105" s="97">
        <f>E105+F105+G105+H105</f>
        <v>0</v>
      </c>
      <c r="E105" s="97"/>
      <c r="F105" s="97"/>
      <c r="G105" s="97"/>
      <c r="H105" s="97"/>
    </row>
    <row r="106" spans="1:8">
      <c r="A106" s="94" t="s">
        <v>74</v>
      </c>
      <c r="B106" s="95">
        <v>230</v>
      </c>
      <c r="C106" s="106">
        <v>23000</v>
      </c>
      <c r="D106" s="125">
        <f>D107+D108</f>
        <v>0</v>
      </c>
      <c r="E106" s="125">
        <f>E107+E108</f>
        <v>0</v>
      </c>
      <c r="F106" s="125">
        <f>F107+F108</f>
        <v>0</v>
      </c>
      <c r="G106" s="125">
        <f>G107+G108</f>
        <v>0</v>
      </c>
      <c r="H106" s="125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7"/>
      <c r="E107" s="97"/>
      <c r="F107" s="97"/>
      <c r="G107" s="97"/>
      <c r="H107" s="97"/>
    </row>
    <row r="108" spans="1:8">
      <c r="A108" s="96" t="s">
        <v>76</v>
      </c>
      <c r="B108" s="97">
        <v>232</v>
      </c>
      <c r="C108" s="107">
        <v>23200</v>
      </c>
      <c r="D108" s="97"/>
      <c r="E108" s="97"/>
      <c r="F108" s="97"/>
      <c r="G108" s="97"/>
      <c r="H108" s="97"/>
    </row>
    <row r="109" spans="1:8" ht="15.75" customHeight="1">
      <c r="A109" s="94" t="s">
        <v>77</v>
      </c>
      <c r="B109" s="95">
        <v>240</v>
      </c>
      <c r="C109" s="106">
        <v>24000</v>
      </c>
      <c r="D109" s="125">
        <f>D110+D111</f>
        <v>0</v>
      </c>
      <c r="E109" s="125">
        <f>E110+E111</f>
        <v>0</v>
      </c>
      <c r="F109" s="125">
        <f>F110+F111</f>
        <v>0</v>
      </c>
      <c r="G109" s="125">
        <f>G110+G111</f>
        <v>0</v>
      </c>
      <c r="H109" s="125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7"/>
      <c r="E110" s="97"/>
      <c r="F110" s="97"/>
      <c r="G110" s="97"/>
      <c r="H110" s="97"/>
    </row>
    <row r="111" spans="1:8" ht="26.25">
      <c r="A111" s="96" t="s">
        <v>79</v>
      </c>
      <c r="B111" s="97">
        <v>242</v>
      </c>
      <c r="C111" s="107">
        <v>24200</v>
      </c>
      <c r="D111" s="97"/>
      <c r="E111" s="97"/>
      <c r="F111" s="97"/>
      <c r="G111" s="97"/>
      <c r="H111" s="97"/>
    </row>
    <row r="112" spans="1:8" ht="14.25" customHeight="1">
      <c r="A112" s="94" t="s">
        <v>80</v>
      </c>
      <c r="B112" s="95">
        <v>250</v>
      </c>
      <c r="C112" s="106" t="s">
        <v>102</v>
      </c>
      <c r="D112" s="125">
        <f>D113+D114+D115</f>
        <v>0</v>
      </c>
      <c r="E112" s="125">
        <f>E113+E114+E115</f>
        <v>0</v>
      </c>
      <c r="F112" s="125">
        <f>F113+F114+F115</f>
        <v>0</v>
      </c>
      <c r="G112" s="125">
        <f>G113+G114+G115</f>
        <v>0</v>
      </c>
      <c r="H112" s="125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7"/>
      <c r="E113" s="97"/>
      <c r="F113" s="97"/>
      <c r="G113" s="97"/>
      <c r="H113" s="97"/>
    </row>
    <row r="114" spans="1:8" ht="26.25">
      <c r="A114" s="96" t="s">
        <v>82</v>
      </c>
      <c r="B114" s="97">
        <v>252</v>
      </c>
      <c r="C114" s="107" t="s">
        <v>104</v>
      </c>
      <c r="D114" s="97"/>
      <c r="E114" s="97"/>
      <c r="F114" s="97"/>
      <c r="G114" s="97"/>
      <c r="H114" s="97"/>
    </row>
    <row r="115" spans="1:8">
      <c r="A115" s="96" t="s">
        <v>83</v>
      </c>
      <c r="B115" s="97">
        <v>253</v>
      </c>
      <c r="C115" s="107" t="s">
        <v>105</v>
      </c>
      <c r="D115" s="97"/>
      <c r="E115" s="97"/>
      <c r="F115" s="97"/>
      <c r="G115" s="97"/>
      <c r="H115" s="97"/>
    </row>
    <row r="116" spans="1:8">
      <c r="A116" s="94" t="s">
        <v>49</v>
      </c>
      <c r="B116" s="95">
        <v>260</v>
      </c>
      <c r="C116" s="106">
        <v>26000</v>
      </c>
      <c r="D116" s="125">
        <f>D117+D118+D120</f>
        <v>0</v>
      </c>
      <c r="E116" s="125">
        <f>E117+E118+E120</f>
        <v>0</v>
      </c>
      <c r="F116" s="125">
        <f>F117+F118+F120</f>
        <v>0</v>
      </c>
      <c r="G116" s="125">
        <f>G117+G118+G120</f>
        <v>0</v>
      </c>
      <c r="H116" s="125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7"/>
      <c r="E117" s="97"/>
      <c r="F117" s="97"/>
      <c r="G117" s="97"/>
      <c r="H117" s="97"/>
    </row>
    <row r="118" spans="1:8">
      <c r="A118" s="96" t="s">
        <v>50</v>
      </c>
      <c r="B118" s="97">
        <v>262</v>
      </c>
      <c r="C118" s="107">
        <v>26200</v>
      </c>
      <c r="D118" s="97">
        <f>D119</f>
        <v>0</v>
      </c>
      <c r="E118" s="97"/>
      <c r="F118" s="97"/>
      <c r="G118" s="97"/>
      <c r="H118" s="97"/>
    </row>
    <row r="119" spans="1:8">
      <c r="A119" s="93" t="s">
        <v>51</v>
      </c>
      <c r="B119" s="97"/>
      <c r="C119" s="107">
        <v>26201</v>
      </c>
      <c r="D119" s="97"/>
      <c r="E119" s="97"/>
      <c r="F119" s="97"/>
      <c r="G119" s="97"/>
      <c r="H119" s="97"/>
    </row>
    <row r="120" spans="1:8" ht="26.25">
      <c r="A120" s="96" t="s">
        <v>85</v>
      </c>
      <c r="B120" s="97">
        <v>263</v>
      </c>
      <c r="C120" s="107" t="s">
        <v>101</v>
      </c>
      <c r="D120" s="97"/>
      <c r="E120" s="97"/>
      <c r="F120" s="97"/>
      <c r="G120" s="97"/>
      <c r="H120" s="97"/>
    </row>
    <row r="121" spans="1:8">
      <c r="A121" s="94" t="s">
        <v>52</v>
      </c>
      <c r="B121" s="95">
        <v>290</v>
      </c>
      <c r="C121" s="106">
        <v>29000</v>
      </c>
      <c r="D121" s="125">
        <f>D122+D123+D124+D125+D126+D127+D128</f>
        <v>0</v>
      </c>
      <c r="E121" s="125">
        <f>E122+E123+E124+E125+E126+E127+E128</f>
        <v>0</v>
      </c>
      <c r="F121" s="125">
        <f>F122+F123+F124+F125+F126+F127+F128</f>
        <v>0</v>
      </c>
      <c r="G121" s="125">
        <f>G122+G123+G124+G125+G126+G127+G128</f>
        <v>0</v>
      </c>
      <c r="H121" s="125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97"/>
      <c r="E122" s="97"/>
      <c r="F122" s="97"/>
      <c r="G122" s="97"/>
      <c r="H122" s="97"/>
    </row>
    <row r="123" spans="1:8">
      <c r="A123" s="93" t="s">
        <v>54</v>
      </c>
      <c r="B123" s="97"/>
      <c r="C123" s="107">
        <v>29002</v>
      </c>
      <c r="D123" s="97"/>
      <c r="E123" s="97"/>
      <c r="F123" s="97"/>
      <c r="G123" s="97"/>
      <c r="H123" s="97"/>
    </row>
    <row r="124" spans="1:8">
      <c r="A124" s="93" t="s">
        <v>55</v>
      </c>
      <c r="B124" s="97"/>
      <c r="C124" s="107">
        <v>29003</v>
      </c>
      <c r="D124" s="97"/>
      <c r="E124" s="97"/>
      <c r="F124" s="97"/>
      <c r="G124" s="97"/>
      <c r="H124" s="97"/>
    </row>
    <row r="125" spans="1:8">
      <c r="A125" s="93" t="s">
        <v>56</v>
      </c>
      <c r="B125" s="97"/>
      <c r="C125" s="107">
        <v>29004</v>
      </c>
      <c r="D125" s="97"/>
      <c r="E125" s="97"/>
      <c r="F125" s="97"/>
      <c r="G125" s="97"/>
      <c r="H125" s="97"/>
    </row>
    <row r="126" spans="1:8">
      <c r="A126" s="93" t="s">
        <v>57</v>
      </c>
      <c r="B126" s="97"/>
      <c r="C126" s="107">
        <v>29005</v>
      </c>
      <c r="D126" s="97"/>
      <c r="E126" s="97"/>
      <c r="F126" s="97"/>
      <c r="G126" s="97"/>
      <c r="H126" s="97"/>
    </row>
    <row r="127" spans="1:8">
      <c r="A127" s="93" t="s">
        <v>137</v>
      </c>
      <c r="B127" s="97"/>
      <c r="C127" s="107" t="s">
        <v>138</v>
      </c>
      <c r="D127" s="97"/>
      <c r="E127" s="97"/>
      <c r="F127" s="97"/>
      <c r="G127" s="97"/>
      <c r="H127" s="97"/>
    </row>
    <row r="128" spans="1:8">
      <c r="A128" s="93" t="s">
        <v>58</v>
      </c>
      <c r="B128" s="97"/>
      <c r="C128" s="107" t="s">
        <v>126</v>
      </c>
      <c r="D128" s="97">
        <f>E128+F128+G128+H128</f>
        <v>0</v>
      </c>
      <c r="E128" s="97"/>
      <c r="F128" s="97"/>
      <c r="G128" s="97"/>
      <c r="H128" s="97"/>
    </row>
    <row r="129" spans="1:8">
      <c r="A129" s="94" t="s">
        <v>59</v>
      </c>
      <c r="B129" s="95">
        <v>300</v>
      </c>
      <c r="C129" s="106">
        <v>30000</v>
      </c>
      <c r="D129" s="125">
        <f>D130+D139+D140</f>
        <v>0</v>
      </c>
      <c r="E129" s="125">
        <f>E130+E139+E140</f>
        <v>0</v>
      </c>
      <c r="F129" s="125">
        <f>F130+F139+F140</f>
        <v>0</v>
      </c>
      <c r="G129" s="125">
        <f>G130+G139+G140</f>
        <v>0</v>
      </c>
      <c r="H129" s="125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5">
        <f>D131+D132+D133+D134+D135+D136+D137+D138</f>
        <v>0</v>
      </c>
      <c r="E130" s="125">
        <f>E131+E132+E133+E134+E135+E136+E137+E138</f>
        <v>0</v>
      </c>
      <c r="F130" s="125">
        <f>F131+F132+F133+F134+F135+F136+F137+F138</f>
        <v>0</v>
      </c>
      <c r="G130" s="125">
        <f>G131+G132+G133+G134+G135+G136+G137+G138</f>
        <v>0</v>
      </c>
      <c r="H130" s="125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97"/>
      <c r="E131" s="97"/>
      <c r="F131" s="97"/>
      <c r="G131" s="97"/>
      <c r="H131" s="97"/>
    </row>
    <row r="132" spans="1:8">
      <c r="A132" s="93" t="s">
        <v>61</v>
      </c>
      <c r="B132" s="97"/>
      <c r="C132" s="107">
        <v>31002</v>
      </c>
      <c r="D132" s="97"/>
      <c r="E132" s="97"/>
      <c r="F132" s="97"/>
      <c r="G132" s="97"/>
      <c r="H132" s="97"/>
    </row>
    <row r="133" spans="1:8" ht="30" customHeight="1">
      <c r="A133" s="93" t="s">
        <v>62</v>
      </c>
      <c r="B133" s="97"/>
      <c r="C133" s="107">
        <v>31003</v>
      </c>
      <c r="D133" s="97"/>
      <c r="E133" s="97"/>
      <c r="F133" s="97"/>
      <c r="G133" s="97"/>
      <c r="H133" s="97"/>
    </row>
    <row r="134" spans="1:8">
      <c r="A134" s="93" t="s">
        <v>63</v>
      </c>
      <c r="B134" s="97"/>
      <c r="C134" s="107">
        <v>31004</v>
      </c>
      <c r="D134" s="97"/>
      <c r="E134" s="97"/>
      <c r="F134" s="97"/>
      <c r="G134" s="97"/>
      <c r="H134" s="97"/>
    </row>
    <row r="135" spans="1:8">
      <c r="A135" s="93" t="s">
        <v>64</v>
      </c>
      <c r="B135" s="97"/>
      <c r="C135" s="107">
        <v>31005</v>
      </c>
      <c r="D135" s="97"/>
      <c r="E135" s="97"/>
      <c r="F135" s="97"/>
      <c r="G135" s="97"/>
      <c r="H135" s="97"/>
    </row>
    <row r="136" spans="1:8">
      <c r="A136" s="93" t="s">
        <v>66</v>
      </c>
      <c r="B136" s="97"/>
      <c r="C136" s="107">
        <v>31006</v>
      </c>
      <c r="D136" s="97"/>
      <c r="E136" s="97"/>
      <c r="F136" s="97"/>
      <c r="G136" s="97"/>
      <c r="H136" s="97"/>
    </row>
    <row r="137" spans="1:8">
      <c r="A137" s="93" t="s">
        <v>130</v>
      </c>
      <c r="B137" s="97"/>
      <c r="C137" s="107" t="s">
        <v>131</v>
      </c>
      <c r="D137" s="97"/>
      <c r="E137" s="97"/>
      <c r="F137" s="97"/>
      <c r="G137" s="97"/>
      <c r="H137" s="97"/>
    </row>
    <row r="138" spans="1:8">
      <c r="A138" s="93" t="s">
        <v>142</v>
      </c>
      <c r="B138" s="97"/>
      <c r="C138" s="107" t="s">
        <v>127</v>
      </c>
      <c r="D138" s="97"/>
      <c r="E138" s="97"/>
      <c r="F138" s="97"/>
      <c r="G138" s="97"/>
      <c r="H138" s="97"/>
    </row>
    <row r="139" spans="1:8" ht="15.75" customHeight="1">
      <c r="A139" s="96" t="s">
        <v>86</v>
      </c>
      <c r="B139" s="97">
        <v>320</v>
      </c>
      <c r="C139" s="107" t="s">
        <v>118</v>
      </c>
      <c r="D139" s="97"/>
      <c r="E139" s="97"/>
      <c r="F139" s="97"/>
      <c r="G139" s="97"/>
      <c r="H139" s="97"/>
    </row>
    <row r="140" spans="1:8" ht="16.5" customHeight="1">
      <c r="A140" s="96" t="s">
        <v>67</v>
      </c>
      <c r="B140" s="97">
        <v>340</v>
      </c>
      <c r="C140" s="107">
        <v>34000</v>
      </c>
      <c r="D140" s="125">
        <f>D141+D142+D143+D144+D145+D146+D147+D148+D149+D150</f>
        <v>0</v>
      </c>
      <c r="E140" s="125">
        <f>E141+E142+E143+E144+E145+E146+E147+E148+E149+E150</f>
        <v>0</v>
      </c>
      <c r="F140" s="125">
        <f>F141+F142+F143+F144+F145+F146+F147+F148+F149+F150</f>
        <v>0</v>
      </c>
      <c r="G140" s="125">
        <f>G141+G142+G143+G144+G145+G146+G147+G148+G149+G150</f>
        <v>0</v>
      </c>
      <c r="H140" s="125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97"/>
      <c r="E141" s="97"/>
      <c r="F141" s="97"/>
      <c r="G141" s="97"/>
      <c r="H141" s="97"/>
    </row>
    <row r="142" spans="1:8">
      <c r="A142" s="93" t="s">
        <v>69</v>
      </c>
      <c r="B142" s="97"/>
      <c r="C142" s="107">
        <v>34002</v>
      </c>
      <c r="D142" s="97"/>
      <c r="E142" s="97"/>
      <c r="F142" s="97"/>
      <c r="G142" s="97"/>
      <c r="H142" s="97"/>
    </row>
    <row r="143" spans="1:8">
      <c r="A143" s="93" t="s">
        <v>70</v>
      </c>
      <c r="B143" s="97"/>
      <c r="C143" s="107">
        <v>34003</v>
      </c>
      <c r="D143" s="97"/>
      <c r="E143" s="97"/>
      <c r="F143" s="97"/>
      <c r="G143" s="97"/>
      <c r="H143" s="97"/>
    </row>
    <row r="144" spans="1:8" ht="29.25" customHeight="1">
      <c r="A144" s="93" t="s">
        <v>71</v>
      </c>
      <c r="B144" s="97"/>
      <c r="C144" s="107">
        <v>34004</v>
      </c>
      <c r="D144" s="97">
        <f>E144+F144+G144+H144</f>
        <v>0</v>
      </c>
      <c r="E144" s="97"/>
      <c r="F144" s="97"/>
      <c r="G144" s="97"/>
      <c r="H144" s="97"/>
    </row>
    <row r="145" spans="1:8" ht="26.25">
      <c r="A145" s="93" t="s">
        <v>72</v>
      </c>
      <c r="B145" s="97"/>
      <c r="C145" s="107">
        <v>34005</v>
      </c>
      <c r="D145" s="97"/>
      <c r="E145" s="97"/>
      <c r="F145" s="97"/>
      <c r="G145" s="97"/>
      <c r="H145" s="97"/>
    </row>
    <row r="146" spans="1:8" ht="26.25">
      <c r="A146" s="93" t="s">
        <v>73</v>
      </c>
      <c r="B146" s="97"/>
      <c r="C146" s="107">
        <v>34006</v>
      </c>
      <c r="D146" s="97"/>
      <c r="E146" s="97"/>
      <c r="F146" s="97"/>
      <c r="G146" s="97"/>
      <c r="H146" s="97"/>
    </row>
    <row r="147" spans="1:8">
      <c r="A147" s="93" t="s">
        <v>132</v>
      </c>
      <c r="B147" s="97"/>
      <c r="C147" s="107">
        <v>34007</v>
      </c>
      <c r="D147" s="97"/>
      <c r="E147" s="97"/>
      <c r="F147" s="97"/>
      <c r="G147" s="97"/>
      <c r="H147" s="97"/>
    </row>
    <row r="148" spans="1:8">
      <c r="A148" s="93" t="s">
        <v>271</v>
      </c>
      <c r="B148" s="97"/>
      <c r="C148" s="107" t="s">
        <v>134</v>
      </c>
      <c r="D148" s="97">
        <f>E148+F148+G148+H148</f>
        <v>0</v>
      </c>
      <c r="E148" s="97"/>
      <c r="F148" s="97"/>
      <c r="G148" s="97"/>
      <c r="H148" s="97"/>
    </row>
    <row r="149" spans="1:8">
      <c r="A149" s="93" t="s">
        <v>139</v>
      </c>
      <c r="B149" s="97"/>
      <c r="C149" s="107" t="s">
        <v>140</v>
      </c>
      <c r="D149" s="97"/>
      <c r="E149" s="97"/>
      <c r="F149" s="97"/>
      <c r="G149" s="97"/>
      <c r="H149" s="97"/>
    </row>
    <row r="150" spans="1:8">
      <c r="A150" s="93" t="s">
        <v>227</v>
      </c>
      <c r="B150" s="97"/>
      <c r="C150" s="107" t="s">
        <v>128</v>
      </c>
      <c r="D150" s="97">
        <f>E150+F150+G150+H150</f>
        <v>0</v>
      </c>
      <c r="E150" s="97"/>
      <c r="F150" s="97"/>
      <c r="G150" s="97"/>
      <c r="H150" s="97"/>
    </row>
    <row r="151" spans="1:8">
      <c r="A151" s="94" t="s">
        <v>112</v>
      </c>
      <c r="B151" s="95">
        <v>500</v>
      </c>
      <c r="C151" s="106" t="s">
        <v>106</v>
      </c>
      <c r="D151" s="125">
        <f>D152+D153</f>
        <v>0</v>
      </c>
      <c r="E151" s="125">
        <f>E152+E153</f>
        <v>0</v>
      </c>
      <c r="F151" s="125">
        <f>F152+F153</f>
        <v>0</v>
      </c>
      <c r="G151" s="125">
        <f>G152+G153</f>
        <v>0</v>
      </c>
      <c r="H151" s="125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7"/>
      <c r="E152" s="97"/>
      <c r="F152" s="97"/>
      <c r="G152" s="97"/>
      <c r="H152" s="97"/>
    </row>
    <row r="153" spans="1:8">
      <c r="A153" s="96" t="s">
        <v>114</v>
      </c>
      <c r="B153" s="97">
        <v>540</v>
      </c>
      <c r="C153" s="107" t="s">
        <v>108</v>
      </c>
      <c r="D153" s="97"/>
      <c r="E153" s="97"/>
      <c r="F153" s="97"/>
      <c r="G153" s="97"/>
      <c r="H153" s="97"/>
    </row>
    <row r="154" spans="1:8">
      <c r="A154" s="94" t="s">
        <v>115</v>
      </c>
      <c r="B154" s="95">
        <v>600</v>
      </c>
      <c r="C154" s="106" t="s">
        <v>109</v>
      </c>
      <c r="D154" s="125">
        <f>D155+D156</f>
        <v>0</v>
      </c>
      <c r="E154" s="125">
        <f>E155+E156</f>
        <v>0</v>
      </c>
      <c r="F154" s="125">
        <f>F155+F156</f>
        <v>0</v>
      </c>
      <c r="G154" s="125">
        <f>G155+G156</f>
        <v>0</v>
      </c>
      <c r="H154" s="125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7"/>
      <c r="E155" s="97"/>
      <c r="F155" s="97"/>
      <c r="G155" s="97"/>
      <c r="H155" s="97"/>
    </row>
    <row r="156" spans="1:8">
      <c r="A156" s="109" t="s">
        <v>117</v>
      </c>
      <c r="B156" s="99">
        <v>640</v>
      </c>
      <c r="C156" s="100" t="s">
        <v>111</v>
      </c>
      <c r="D156" s="99"/>
      <c r="E156" s="99"/>
      <c r="F156" s="99"/>
      <c r="G156" s="99"/>
      <c r="H156" s="99"/>
    </row>
    <row r="157" spans="1:8">
      <c r="A157" s="96"/>
      <c r="B157" s="97"/>
      <c r="C157" s="107"/>
      <c r="D157" s="97"/>
      <c r="E157" s="97"/>
      <c r="F157" s="97"/>
      <c r="G157" s="97"/>
      <c r="H157" s="97"/>
    </row>
    <row r="158" spans="1:8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274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189"/>
  <sheetViews>
    <sheetView showGridLines="0" topLeftCell="A119" zoomScale="75" workbookViewId="0">
      <selection activeCell="E104" sqref="E104:H104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5.140625" style="1" customWidth="1"/>
    <col min="6" max="6" width="13.7109375" style="1" customWidth="1"/>
    <col min="7" max="7" width="17.5703125" style="1" customWidth="1"/>
    <col min="8" max="8" width="14.8554687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224</v>
      </c>
    </row>
    <row r="6" spans="1:8">
      <c r="A6" s="1" t="s">
        <v>225</v>
      </c>
    </row>
    <row r="8" spans="1:8" ht="20.25" customHeight="1">
      <c r="A8" s="170" t="s">
        <v>229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228</v>
      </c>
      <c r="B9" s="171"/>
      <c r="C9" s="171"/>
      <c r="D9" s="171"/>
      <c r="E9" s="171"/>
      <c r="F9" s="171"/>
      <c r="G9" s="171"/>
      <c r="H9" s="171"/>
    </row>
    <row r="10" spans="1:8" ht="5.2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A14" s="63"/>
      <c r="B14" s="63"/>
      <c r="C14" s="64"/>
      <c r="D14" s="63"/>
      <c r="E14" s="63"/>
      <c r="F14" s="70" t="s">
        <v>99</v>
      </c>
      <c r="G14" s="71"/>
      <c r="H14" s="63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254</v>
      </c>
      <c r="C16" s="67"/>
      <c r="D16" s="66"/>
      <c r="E16" s="66"/>
      <c r="F16" s="70" t="s">
        <v>219</v>
      </c>
      <c r="G16" s="71"/>
      <c r="H16" s="63"/>
    </row>
    <row r="17" spans="1:8">
      <c r="A17" s="63"/>
      <c r="B17" s="68"/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 t="s">
        <v>257</v>
      </c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258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259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248</v>
      </c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 ht="3" customHeight="1">
      <c r="A27" s="75"/>
      <c r="B27" s="63"/>
      <c r="C27" s="64"/>
      <c r="D27" s="63"/>
      <c r="E27" s="63"/>
      <c r="F27" s="73"/>
      <c r="G27" s="73"/>
      <c r="H27" s="73"/>
    </row>
    <row r="28" spans="1:8" s="10" customFormat="1" ht="53.2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124">
        <f>D31+D46</f>
        <v>0</v>
      </c>
      <c r="E30" s="124">
        <f>E31+E46</f>
        <v>0</v>
      </c>
      <c r="F30" s="124">
        <f>F31+F46</f>
        <v>0</v>
      </c>
      <c r="G30" s="124">
        <f>G31+G46</f>
        <v>0</v>
      </c>
      <c r="H30" s="124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125">
        <f>D32+D33+D34+D35+D36+D40+D41+D45</f>
        <v>0</v>
      </c>
      <c r="E31" s="125">
        <f>E32+E33+E34+E35+E36+E40+E41+E45</f>
        <v>0</v>
      </c>
      <c r="F31" s="125">
        <f>F32+F33+F34+F35+F36+F40+F41+F45</f>
        <v>0</v>
      </c>
      <c r="G31" s="125">
        <f>G32+G33+G34+G35+G36+G40+G41+G45</f>
        <v>0</v>
      </c>
      <c r="H31" s="125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97"/>
      <c r="E32" s="97"/>
      <c r="F32" s="97"/>
      <c r="G32" s="97"/>
      <c r="H32" s="97"/>
    </row>
    <row r="33" spans="1:8">
      <c r="A33" s="89" t="s">
        <v>149</v>
      </c>
      <c r="B33" s="90">
        <v>120</v>
      </c>
      <c r="C33" s="91" t="s">
        <v>178</v>
      </c>
      <c r="D33" s="97"/>
      <c r="E33" s="97"/>
      <c r="F33" s="97"/>
      <c r="G33" s="97"/>
      <c r="H33" s="97"/>
    </row>
    <row r="34" spans="1:8">
      <c r="A34" s="89" t="s">
        <v>170</v>
      </c>
      <c r="B34" s="90">
        <v>130</v>
      </c>
      <c r="C34" s="91" t="s">
        <v>179</v>
      </c>
      <c r="D34" s="97"/>
      <c r="E34" s="97"/>
      <c r="F34" s="97"/>
      <c r="G34" s="97"/>
      <c r="H34" s="97"/>
    </row>
    <row r="35" spans="1:8">
      <c r="A35" s="89" t="s">
        <v>150</v>
      </c>
      <c r="B35" s="90">
        <v>140</v>
      </c>
      <c r="C35" s="91" t="s">
        <v>180</v>
      </c>
      <c r="D35" s="97"/>
      <c r="E35" s="97"/>
      <c r="F35" s="97"/>
      <c r="G35" s="97"/>
      <c r="H35" s="97"/>
    </row>
    <row r="36" spans="1:8" ht="15" customHeight="1">
      <c r="A36" s="89" t="s">
        <v>151</v>
      </c>
      <c r="B36" s="90">
        <v>150</v>
      </c>
      <c r="C36" s="91" t="s">
        <v>181</v>
      </c>
      <c r="D36" s="125">
        <f>D37+D38+D39</f>
        <v>0</v>
      </c>
      <c r="E36" s="125">
        <f>E37+E38+E39</f>
        <v>0</v>
      </c>
      <c r="F36" s="125">
        <f>F37+F38+F39</f>
        <v>0</v>
      </c>
      <c r="G36" s="125">
        <f>G37+G38+G39</f>
        <v>0</v>
      </c>
      <c r="H36" s="125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7">
        <f>E37+F37+G37+H37</f>
        <v>0</v>
      </c>
      <c r="E37" s="97"/>
      <c r="F37" s="97"/>
      <c r="G37" s="97"/>
      <c r="H37" s="97"/>
    </row>
    <row r="38" spans="1:8" ht="26.25">
      <c r="A38" s="93" t="s">
        <v>172</v>
      </c>
      <c r="B38" s="90">
        <v>152</v>
      </c>
      <c r="C38" s="91">
        <v>15200</v>
      </c>
      <c r="D38" s="97"/>
      <c r="E38" s="97"/>
      <c r="F38" s="97"/>
      <c r="G38" s="97"/>
      <c r="H38" s="97"/>
    </row>
    <row r="39" spans="1:8">
      <c r="A39" s="93" t="s">
        <v>152</v>
      </c>
      <c r="B39" s="90">
        <v>153</v>
      </c>
      <c r="C39" s="91">
        <v>15300</v>
      </c>
      <c r="D39" s="97"/>
      <c r="E39" s="97"/>
      <c r="F39" s="97"/>
      <c r="G39" s="97"/>
      <c r="H39" s="97"/>
    </row>
    <row r="40" spans="1:8" ht="15.75" customHeight="1">
      <c r="A40" s="89" t="s">
        <v>153</v>
      </c>
      <c r="B40" s="90">
        <v>160</v>
      </c>
      <c r="C40" s="91" t="s">
        <v>182</v>
      </c>
      <c r="D40" s="97"/>
      <c r="E40" s="97"/>
      <c r="F40" s="97"/>
      <c r="G40" s="97"/>
      <c r="H40" s="97"/>
    </row>
    <row r="41" spans="1:8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7"/>
      <c r="E42" s="97"/>
      <c r="F42" s="97"/>
      <c r="G42" s="97"/>
      <c r="H42" s="97"/>
    </row>
    <row r="43" spans="1:8">
      <c r="A43" s="93" t="s">
        <v>156</v>
      </c>
      <c r="B43" s="90">
        <v>172</v>
      </c>
      <c r="C43" s="91" t="s">
        <v>185</v>
      </c>
      <c r="D43" s="97"/>
      <c r="E43" s="97"/>
      <c r="F43" s="97"/>
      <c r="G43" s="97"/>
      <c r="H43" s="97"/>
    </row>
    <row r="44" spans="1:8" ht="16.5" customHeight="1">
      <c r="A44" s="93" t="s">
        <v>157</v>
      </c>
      <c r="B44" s="90">
        <v>173</v>
      </c>
      <c r="C44" s="91" t="s">
        <v>186</v>
      </c>
      <c r="D44" s="97"/>
      <c r="E44" s="97"/>
      <c r="F44" s="97"/>
      <c r="G44" s="97"/>
      <c r="H44" s="97"/>
    </row>
    <row r="45" spans="1:8">
      <c r="A45" s="89" t="s">
        <v>158</v>
      </c>
      <c r="B45" s="90">
        <v>180</v>
      </c>
      <c r="C45" s="91" t="s">
        <v>187</v>
      </c>
      <c r="D45" s="97"/>
      <c r="E45" s="97"/>
      <c r="F45" s="97"/>
      <c r="G45" s="97"/>
      <c r="H45" s="97"/>
    </row>
    <row r="46" spans="1:8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7"/>
      <c r="E47" s="97"/>
      <c r="F47" s="97"/>
      <c r="G47" s="97"/>
      <c r="H47" s="97"/>
    </row>
    <row r="48" spans="1:8">
      <c r="A48" s="96" t="s">
        <v>161</v>
      </c>
      <c r="B48" s="97">
        <v>420</v>
      </c>
      <c r="C48" s="91" t="s">
        <v>192</v>
      </c>
      <c r="D48" s="97"/>
      <c r="E48" s="97"/>
      <c r="F48" s="97"/>
      <c r="G48" s="97"/>
      <c r="H48" s="97"/>
    </row>
    <row r="49" spans="1:8">
      <c r="A49" s="96" t="s">
        <v>163</v>
      </c>
      <c r="B49" s="97">
        <v>440</v>
      </c>
      <c r="C49" s="91" t="s">
        <v>194</v>
      </c>
      <c r="D49" s="97"/>
      <c r="E49" s="97"/>
      <c r="F49" s="97"/>
      <c r="G49" s="97"/>
      <c r="H49" s="97"/>
    </row>
    <row r="50" spans="1:8">
      <c r="A50" s="98"/>
      <c r="B50" s="99"/>
      <c r="C50" s="100"/>
      <c r="D50" s="99"/>
      <c r="E50" s="99"/>
      <c r="F50" s="97"/>
      <c r="G50" s="97"/>
      <c r="H50" s="97"/>
    </row>
    <row r="51" spans="1:8" s="13" customFormat="1">
      <c r="A51" s="102" t="s">
        <v>212</v>
      </c>
      <c r="B51" s="103"/>
      <c r="C51" s="104" t="s">
        <v>211</v>
      </c>
      <c r="D51" s="127">
        <f>D52+D129+D151+D154</f>
        <v>0</v>
      </c>
      <c r="E51" s="105">
        <f>E52+E129+E151+E154</f>
        <v>0</v>
      </c>
      <c r="F51" s="105">
        <f>F52+F129+F151+F154</f>
        <v>0</v>
      </c>
      <c r="G51" s="105">
        <f>G52+G129+G151+G154</f>
        <v>0</v>
      </c>
      <c r="H51" s="105">
        <f>H52+H129+H151+H154</f>
        <v>0</v>
      </c>
    </row>
    <row r="52" spans="1:8">
      <c r="A52" s="85" t="s">
        <v>174</v>
      </c>
      <c r="B52" s="86">
        <v>200</v>
      </c>
      <c r="C52" s="106" t="s">
        <v>175</v>
      </c>
      <c r="D52" s="88">
        <f>D53+D58+D63+D64+D106+D109+D112+D116+D121</f>
        <v>0</v>
      </c>
      <c r="E52" s="88">
        <f>E53+E58+E63+E64+E106+E109+E112+E116+E121</f>
        <v>0</v>
      </c>
      <c r="F52" s="88">
        <f>F53+F58+F63+F64+F106+F109+F112+F116+F121</f>
        <v>0</v>
      </c>
      <c r="G52" s="88">
        <f>G53+G58+G63+G64+G106+G109+G112+G116+G121</f>
        <v>0</v>
      </c>
      <c r="H52" s="88">
        <f>H53+H58+H63+H64+H106+H109+H112+H116+H121</f>
        <v>0</v>
      </c>
    </row>
    <row r="53" spans="1:8">
      <c r="A53" s="96" t="s">
        <v>4</v>
      </c>
      <c r="B53" s="97">
        <v>211</v>
      </c>
      <c r="C53" s="107">
        <v>21100</v>
      </c>
      <c r="D53" s="125">
        <f>D54+D55+D56+D57</f>
        <v>0</v>
      </c>
      <c r="E53" s="125">
        <f>E54+E55+E56+E57</f>
        <v>0</v>
      </c>
      <c r="F53" s="125">
        <f>F54+F55+F56+F57</f>
        <v>0</v>
      </c>
      <c r="G53" s="125">
        <f>G54+G55+G56+G57</f>
        <v>0</v>
      </c>
      <c r="H53" s="125">
        <f>H54+H55+H56+H57</f>
        <v>0</v>
      </c>
    </row>
    <row r="54" spans="1:8">
      <c r="A54" s="93" t="s">
        <v>141</v>
      </c>
      <c r="B54" s="97"/>
      <c r="C54" s="107">
        <v>21101</v>
      </c>
      <c r="D54" s="97">
        <f>E54+F54+G54+H54</f>
        <v>0</v>
      </c>
      <c r="E54" s="97"/>
      <c r="F54" s="97"/>
      <c r="G54" s="97"/>
      <c r="H54" s="97"/>
    </row>
    <row r="55" spans="1:8">
      <c r="A55" s="93" t="s">
        <v>145</v>
      </c>
      <c r="B55" s="97"/>
      <c r="C55" s="107" t="s">
        <v>147</v>
      </c>
      <c r="D55" s="97"/>
      <c r="E55" s="97"/>
      <c r="F55" s="97"/>
      <c r="G55" s="97"/>
      <c r="H55" s="97"/>
    </row>
    <row r="56" spans="1:8">
      <c r="A56" s="93" t="s">
        <v>146</v>
      </c>
      <c r="B56" s="97"/>
      <c r="C56" s="107" t="s">
        <v>143</v>
      </c>
      <c r="D56" s="97"/>
      <c r="E56" s="97"/>
      <c r="F56" s="97"/>
      <c r="G56" s="97"/>
      <c r="H56" s="97"/>
    </row>
    <row r="57" spans="1:8">
      <c r="A57" s="93" t="s">
        <v>142</v>
      </c>
      <c r="B57" s="97"/>
      <c r="C57" s="107" t="s">
        <v>144</v>
      </c>
      <c r="D57" s="97"/>
      <c r="E57" s="97"/>
      <c r="F57" s="97"/>
      <c r="G57" s="97"/>
      <c r="H57" s="97"/>
    </row>
    <row r="58" spans="1:8" s="14" customFormat="1">
      <c r="A58" s="96" t="s">
        <v>5</v>
      </c>
      <c r="B58" s="97">
        <v>212</v>
      </c>
      <c r="C58" s="107">
        <v>21200</v>
      </c>
      <c r="D58" s="126">
        <f>D59+D60+D61+D62</f>
        <v>0</v>
      </c>
      <c r="E58" s="126">
        <f>E59+E60+E61+E62</f>
        <v>0</v>
      </c>
      <c r="F58" s="126">
        <f>F59+F60+F61+F62</f>
        <v>0</v>
      </c>
      <c r="G58" s="126">
        <f>G59+G60+G61+G62</f>
        <v>0</v>
      </c>
      <c r="H58" s="126">
        <f>H59+H60+H61+H62</f>
        <v>0</v>
      </c>
    </row>
    <row r="59" spans="1:8">
      <c r="A59" s="93" t="s">
        <v>6</v>
      </c>
      <c r="B59" s="97"/>
      <c r="C59" s="107">
        <v>21201</v>
      </c>
      <c r="D59" s="97"/>
      <c r="E59" s="97"/>
      <c r="F59" s="97"/>
      <c r="G59" s="97"/>
      <c r="H59" s="97"/>
    </row>
    <row r="60" spans="1:8" ht="15" customHeight="1">
      <c r="A60" s="93" t="s">
        <v>7</v>
      </c>
      <c r="B60" s="97"/>
      <c r="C60" s="107">
        <v>21202</v>
      </c>
      <c r="D60" s="97"/>
      <c r="E60" s="97"/>
      <c r="F60" s="97"/>
      <c r="G60" s="97"/>
      <c r="H60" s="97"/>
    </row>
    <row r="61" spans="1:8">
      <c r="A61" s="93" t="s">
        <v>8</v>
      </c>
      <c r="B61" s="97"/>
      <c r="C61" s="107">
        <v>21203</v>
      </c>
      <c r="D61" s="97"/>
      <c r="E61" s="97"/>
      <c r="F61" s="97"/>
      <c r="G61" s="97"/>
      <c r="H61" s="97"/>
    </row>
    <row r="62" spans="1:8">
      <c r="A62" s="93" t="s">
        <v>9</v>
      </c>
      <c r="B62" s="97"/>
      <c r="C62" s="107" t="s">
        <v>119</v>
      </c>
      <c r="D62" s="97"/>
      <c r="E62" s="97"/>
      <c r="F62" s="97"/>
      <c r="G62" s="97"/>
      <c r="H62" s="97"/>
    </row>
    <row r="63" spans="1:8">
      <c r="A63" s="96" t="s">
        <v>10</v>
      </c>
      <c r="B63" s="97">
        <v>213</v>
      </c>
      <c r="C63" s="107">
        <v>21300</v>
      </c>
      <c r="D63" s="97">
        <f>E63+F63+G63+H63</f>
        <v>0</v>
      </c>
      <c r="E63" s="119"/>
      <c r="F63" s="119"/>
      <c r="G63" s="119"/>
      <c r="H63" s="119"/>
    </row>
    <row r="64" spans="1:8">
      <c r="A64" s="94" t="s">
        <v>11</v>
      </c>
      <c r="B64" s="95">
        <v>220</v>
      </c>
      <c r="C64" s="106">
        <v>22000</v>
      </c>
      <c r="D64" s="125">
        <f>D65+D70+D75+D81+D86+D95</f>
        <v>0</v>
      </c>
      <c r="E64" s="125">
        <f>E65+E70+E75+E81+E86+E95</f>
        <v>0</v>
      </c>
      <c r="F64" s="125">
        <f>F65+F70+F75+F81+F86+F95</f>
        <v>0</v>
      </c>
      <c r="G64" s="125">
        <f>G65+G70+G75+G81+G86+G95</f>
        <v>0</v>
      </c>
      <c r="H64" s="125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5">
        <f>D66+D67+D68+D69</f>
        <v>0</v>
      </c>
      <c r="E65" s="125">
        <f>E66+E67+E68+E69</f>
        <v>0</v>
      </c>
      <c r="F65" s="125">
        <f>F66+F67+F68+F69</f>
        <v>0</v>
      </c>
      <c r="G65" s="125">
        <f>G66+G67+G68+G69</f>
        <v>0</v>
      </c>
      <c r="H65" s="125">
        <f>H66+H67+H68+H69</f>
        <v>0</v>
      </c>
    </row>
    <row r="66" spans="1:8" ht="26.25">
      <c r="A66" s="93" t="s">
        <v>13</v>
      </c>
      <c r="B66" s="97"/>
      <c r="C66" s="107">
        <v>22101</v>
      </c>
      <c r="D66" s="97">
        <f>E66+F66+G66+H66</f>
        <v>0</v>
      </c>
      <c r="E66" s="97"/>
      <c r="F66" s="97"/>
      <c r="G66" s="97"/>
      <c r="H66" s="97"/>
    </row>
    <row r="67" spans="1:8">
      <c r="A67" s="93" t="s">
        <v>14</v>
      </c>
      <c r="B67" s="97"/>
      <c r="C67" s="107">
        <v>22102</v>
      </c>
      <c r="D67" s="97"/>
      <c r="E67" s="97"/>
      <c r="F67" s="97"/>
      <c r="G67" s="97"/>
      <c r="H67" s="97"/>
    </row>
    <row r="68" spans="1:8" ht="26.25">
      <c r="A68" s="93" t="s">
        <v>15</v>
      </c>
      <c r="B68" s="97"/>
      <c r="C68" s="107">
        <v>22103</v>
      </c>
      <c r="D68" s="97"/>
      <c r="E68" s="97"/>
      <c r="F68" s="97"/>
      <c r="G68" s="97"/>
      <c r="H68" s="97"/>
    </row>
    <row r="69" spans="1:8">
      <c r="A69" s="93" t="s">
        <v>16</v>
      </c>
      <c r="B69" s="97"/>
      <c r="C69" s="107" t="s">
        <v>120</v>
      </c>
      <c r="D69" s="97"/>
      <c r="E69" s="97"/>
      <c r="F69" s="97"/>
      <c r="G69" s="97"/>
      <c r="H69" s="97"/>
    </row>
    <row r="70" spans="1:8">
      <c r="A70" s="96" t="s">
        <v>17</v>
      </c>
      <c r="B70" s="97">
        <v>222</v>
      </c>
      <c r="C70" s="107">
        <v>22200</v>
      </c>
      <c r="D70" s="125">
        <f>D71+D72+D73+D74</f>
        <v>0</v>
      </c>
      <c r="E70" s="125">
        <f>E71+E72+E73+E74</f>
        <v>0</v>
      </c>
      <c r="F70" s="125">
        <f>F71+F72+F73+F74</f>
        <v>0</v>
      </c>
      <c r="G70" s="125">
        <f>G71+G72+G73+G74</f>
        <v>0</v>
      </c>
      <c r="H70" s="125">
        <f>H71+H72+H73+H74</f>
        <v>0</v>
      </c>
    </row>
    <row r="71" spans="1:8">
      <c r="A71" s="93" t="s">
        <v>18</v>
      </c>
      <c r="B71" s="97"/>
      <c r="C71" s="107">
        <v>22201</v>
      </c>
      <c r="D71" s="97"/>
      <c r="E71" s="97"/>
      <c r="F71" s="97"/>
      <c r="G71" s="97"/>
      <c r="H71" s="97"/>
    </row>
    <row r="72" spans="1:8">
      <c r="A72" s="93" t="s">
        <v>19</v>
      </c>
      <c r="B72" s="97"/>
      <c r="C72" s="107">
        <v>22202</v>
      </c>
      <c r="D72" s="97"/>
      <c r="E72" s="97"/>
      <c r="F72" s="97"/>
      <c r="G72" s="97"/>
      <c r="H72" s="97"/>
    </row>
    <row r="73" spans="1:8" ht="26.25">
      <c r="A73" s="93" t="s">
        <v>20</v>
      </c>
      <c r="B73" s="97"/>
      <c r="C73" s="107">
        <v>22203</v>
      </c>
      <c r="D73" s="97"/>
      <c r="E73" s="97"/>
      <c r="F73" s="97"/>
      <c r="G73" s="97"/>
      <c r="H73" s="97"/>
    </row>
    <row r="74" spans="1:8">
      <c r="A74" s="93" t="s">
        <v>21</v>
      </c>
      <c r="B74" s="97"/>
      <c r="C74" s="107" t="s">
        <v>121</v>
      </c>
      <c r="D74" s="97"/>
      <c r="E74" s="97"/>
      <c r="F74" s="97"/>
      <c r="G74" s="97"/>
      <c r="H74" s="97"/>
    </row>
    <row r="75" spans="1:8">
      <c r="A75" s="96" t="s">
        <v>22</v>
      </c>
      <c r="B75" s="97">
        <v>223</v>
      </c>
      <c r="C75" s="107">
        <v>22300</v>
      </c>
      <c r="D75" s="125">
        <f>D76+D77+D78+D79+D80</f>
        <v>0</v>
      </c>
      <c r="E75" s="125">
        <f>E76+E77+E78+E79+E80</f>
        <v>0</v>
      </c>
      <c r="F75" s="125">
        <f>F76+F77+F78+F79+F80</f>
        <v>0</v>
      </c>
      <c r="G75" s="125">
        <f>G76+G77+G78+G79+G80</f>
        <v>0</v>
      </c>
      <c r="H75" s="125">
        <f>H76+H77+H78+H79+H80</f>
        <v>0</v>
      </c>
    </row>
    <row r="76" spans="1:8">
      <c r="A76" s="93" t="s">
        <v>23</v>
      </c>
      <c r="B76" s="97"/>
      <c r="C76" s="107">
        <v>22301</v>
      </c>
      <c r="D76" s="97"/>
      <c r="E76" s="97"/>
      <c r="F76" s="97"/>
      <c r="G76" s="97"/>
      <c r="H76" s="97"/>
    </row>
    <row r="77" spans="1:8">
      <c r="A77" s="93" t="s">
        <v>24</v>
      </c>
      <c r="B77" s="97"/>
      <c r="C77" s="107">
        <v>22302</v>
      </c>
      <c r="D77" s="97"/>
      <c r="E77" s="97"/>
      <c r="F77" s="97"/>
      <c r="G77" s="97"/>
      <c r="H77" s="97"/>
    </row>
    <row r="78" spans="1:8">
      <c r="A78" s="93" t="s">
        <v>25</v>
      </c>
      <c r="B78" s="97"/>
      <c r="C78" s="107">
        <v>22303</v>
      </c>
      <c r="D78" s="97"/>
      <c r="E78" s="97"/>
      <c r="F78" s="97"/>
      <c r="G78" s="97"/>
      <c r="H78" s="97"/>
    </row>
    <row r="79" spans="1:8">
      <c r="A79" s="93" t="s">
        <v>26</v>
      </c>
      <c r="B79" s="97"/>
      <c r="C79" s="107">
        <v>22304</v>
      </c>
      <c r="D79" s="97"/>
      <c r="E79" s="97"/>
      <c r="F79" s="97"/>
      <c r="G79" s="97"/>
      <c r="H79" s="97"/>
    </row>
    <row r="80" spans="1:8">
      <c r="A80" s="93" t="s">
        <v>16</v>
      </c>
      <c r="B80" s="97"/>
      <c r="C80" s="107" t="s">
        <v>122</v>
      </c>
      <c r="D80" s="97"/>
      <c r="E80" s="97"/>
      <c r="F80" s="97"/>
      <c r="G80" s="97"/>
      <c r="H80" s="97"/>
    </row>
    <row r="81" spans="1:8">
      <c r="A81" s="96" t="s">
        <v>27</v>
      </c>
      <c r="B81" s="97">
        <v>224</v>
      </c>
      <c r="C81" s="107">
        <v>22400</v>
      </c>
      <c r="D81" s="125">
        <f>D82+D83+D84+D85</f>
        <v>0</v>
      </c>
      <c r="E81" s="125">
        <f>E82+E83+E84+E85</f>
        <v>0</v>
      </c>
      <c r="F81" s="125">
        <f>F82+F83+F84+F85</f>
        <v>0</v>
      </c>
      <c r="G81" s="125">
        <f>G82+G83+G84+G85</f>
        <v>0</v>
      </c>
      <c r="H81" s="125">
        <f>H82+H83+H84+H85</f>
        <v>0</v>
      </c>
    </row>
    <row r="82" spans="1:8">
      <c r="A82" s="93" t="s">
        <v>28</v>
      </c>
      <c r="B82" s="97"/>
      <c r="C82" s="107">
        <v>22401</v>
      </c>
      <c r="D82" s="97">
        <f>E82+F82+G82+H82</f>
        <v>0</v>
      </c>
      <c r="E82" s="97"/>
      <c r="F82" s="97"/>
      <c r="G82" s="97"/>
      <c r="H82" s="97"/>
    </row>
    <row r="83" spans="1:8">
      <c r="A83" s="93" t="s">
        <v>29</v>
      </c>
      <c r="B83" s="97"/>
      <c r="C83" s="107">
        <v>22402</v>
      </c>
      <c r="D83" s="97"/>
      <c r="E83" s="97"/>
      <c r="F83" s="97"/>
      <c r="G83" s="97"/>
      <c r="H83" s="97"/>
    </row>
    <row r="84" spans="1:8">
      <c r="A84" s="93" t="s">
        <v>30</v>
      </c>
      <c r="B84" s="97"/>
      <c r="C84" s="107">
        <v>22403</v>
      </c>
      <c r="D84" s="97"/>
      <c r="E84" s="97"/>
      <c r="F84" s="97"/>
      <c r="G84" s="97"/>
      <c r="H84" s="97"/>
    </row>
    <row r="85" spans="1:8">
      <c r="A85" s="93" t="s">
        <v>16</v>
      </c>
      <c r="B85" s="97"/>
      <c r="C85" s="107" t="s">
        <v>123</v>
      </c>
      <c r="D85" s="97"/>
      <c r="E85" s="97"/>
      <c r="F85" s="97"/>
      <c r="G85" s="97"/>
      <c r="H85" s="97"/>
    </row>
    <row r="86" spans="1:8">
      <c r="A86" s="96" t="s">
        <v>31</v>
      </c>
      <c r="B86" s="97">
        <v>225</v>
      </c>
      <c r="C86" s="107">
        <v>22500</v>
      </c>
      <c r="D86" s="125">
        <f>D87+D88+D89+D90+D91+D92+D93+D94</f>
        <v>0</v>
      </c>
      <c r="E86" s="125">
        <f>E87+E88+E89+E90+E91+E92+E93+E94</f>
        <v>0</v>
      </c>
      <c r="F86" s="125">
        <f>F87+F88+F89+F90+F91+F92+F93+F94</f>
        <v>0</v>
      </c>
      <c r="G86" s="125">
        <f>G87+G88+G89+G90+G91+G92+G93+G94</f>
        <v>0</v>
      </c>
      <c r="H86" s="125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7"/>
      <c r="E87" s="97"/>
      <c r="F87" s="97"/>
      <c r="G87" s="97"/>
      <c r="H87" s="97"/>
    </row>
    <row r="88" spans="1:8">
      <c r="A88" s="93" t="s">
        <v>33</v>
      </c>
      <c r="B88" s="97"/>
      <c r="C88" s="107">
        <v>22502</v>
      </c>
      <c r="D88" s="97"/>
      <c r="E88" s="97"/>
      <c r="F88" s="97"/>
      <c r="G88" s="97"/>
      <c r="H88" s="97"/>
    </row>
    <row r="89" spans="1:8">
      <c r="A89" s="93" t="s">
        <v>34</v>
      </c>
      <c r="B89" s="97"/>
      <c r="C89" s="107">
        <v>22503</v>
      </c>
      <c r="D89" s="97"/>
      <c r="E89" s="97"/>
      <c r="F89" s="97"/>
      <c r="G89" s="97"/>
      <c r="H89" s="97"/>
    </row>
    <row r="90" spans="1:8" ht="26.25">
      <c r="A90" s="93" t="s">
        <v>35</v>
      </c>
      <c r="B90" s="97"/>
      <c r="C90" s="107">
        <v>22504</v>
      </c>
      <c r="D90" s="97"/>
      <c r="E90" s="97"/>
      <c r="F90" s="97"/>
      <c r="G90" s="97"/>
      <c r="H90" s="97"/>
    </row>
    <row r="91" spans="1:8" ht="39">
      <c r="A91" s="93" t="s">
        <v>36</v>
      </c>
      <c r="B91" s="97"/>
      <c r="C91" s="107">
        <v>22505</v>
      </c>
      <c r="D91" s="97"/>
      <c r="E91" s="97"/>
      <c r="F91" s="97"/>
      <c r="G91" s="97"/>
      <c r="H91" s="97"/>
    </row>
    <row r="92" spans="1:8" ht="26.25">
      <c r="A92" s="93" t="s">
        <v>37</v>
      </c>
      <c r="B92" s="97"/>
      <c r="C92" s="107">
        <v>22506</v>
      </c>
      <c r="D92" s="97"/>
      <c r="E92" s="97"/>
      <c r="F92" s="97"/>
      <c r="G92" s="97"/>
      <c r="H92" s="97"/>
    </row>
    <row r="93" spans="1:8" ht="39">
      <c r="A93" s="93" t="s">
        <v>38</v>
      </c>
      <c r="B93" s="97"/>
      <c r="C93" s="107">
        <v>22507</v>
      </c>
      <c r="D93" s="97"/>
      <c r="E93" s="97"/>
      <c r="F93" s="97"/>
      <c r="G93" s="97"/>
      <c r="H93" s="97"/>
    </row>
    <row r="94" spans="1:8">
      <c r="A94" s="93" t="s">
        <v>16</v>
      </c>
      <c r="B94" s="97"/>
      <c r="C94" s="107" t="s">
        <v>124</v>
      </c>
      <c r="D94" s="97"/>
      <c r="E94" s="97"/>
      <c r="F94" s="97"/>
      <c r="G94" s="97"/>
      <c r="H94" s="97"/>
    </row>
    <row r="95" spans="1:8">
      <c r="A95" s="96" t="s">
        <v>39</v>
      </c>
      <c r="B95" s="97">
        <v>226</v>
      </c>
      <c r="C95" s="107">
        <v>22600</v>
      </c>
      <c r="D95" s="125">
        <f>D96+D97+D98+D99+D100+D101+D102+D103+D104+D105</f>
        <v>0</v>
      </c>
      <c r="E95" s="125">
        <f>E96+E97+E98+E99+E100+E101+E102+E103+E104+E105</f>
        <v>0</v>
      </c>
      <c r="F95" s="125">
        <f>F96+F97+F98+F99+F100+F101+F102+F103+F104+F105</f>
        <v>0</v>
      </c>
      <c r="G95" s="125">
        <f>G96+G97+G98+G99+G100+G101+G102+G103+G104+G105</f>
        <v>0</v>
      </c>
      <c r="H95" s="125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97"/>
      <c r="E96" s="97"/>
      <c r="F96" s="97"/>
      <c r="G96" s="97"/>
      <c r="H96" s="97"/>
    </row>
    <row r="97" spans="1:8">
      <c r="A97" s="93" t="s">
        <v>41</v>
      </c>
      <c r="B97" s="97"/>
      <c r="C97" s="107">
        <v>22602</v>
      </c>
      <c r="D97" s="97"/>
      <c r="E97" s="97"/>
      <c r="F97" s="97"/>
      <c r="G97" s="97"/>
      <c r="H97" s="97"/>
    </row>
    <row r="98" spans="1:8" ht="26.25">
      <c r="A98" s="93" t="s">
        <v>42</v>
      </c>
      <c r="B98" s="97"/>
      <c r="C98" s="107">
        <v>22603</v>
      </c>
      <c r="D98" s="97"/>
      <c r="E98" s="97"/>
      <c r="F98" s="97"/>
      <c r="G98" s="97"/>
      <c r="H98" s="97"/>
    </row>
    <row r="99" spans="1:8">
      <c r="A99" s="93" t="s">
        <v>43</v>
      </c>
      <c r="B99" s="97"/>
      <c r="C99" s="107">
        <v>22604</v>
      </c>
      <c r="D99" s="97"/>
      <c r="E99" s="97"/>
      <c r="F99" s="97"/>
      <c r="G99" s="97"/>
      <c r="H99" s="97"/>
    </row>
    <row r="100" spans="1:8">
      <c r="A100" s="93" t="s">
        <v>44</v>
      </c>
      <c r="B100" s="97"/>
      <c r="C100" s="107">
        <v>22605</v>
      </c>
      <c r="D100" s="97"/>
      <c r="E100" s="97"/>
      <c r="F100" s="97"/>
      <c r="G100" s="97"/>
      <c r="H100" s="97"/>
    </row>
    <row r="101" spans="1:8" ht="26.25">
      <c r="A101" s="93" t="s">
        <v>45</v>
      </c>
      <c r="B101" s="97"/>
      <c r="C101" s="107">
        <v>22606</v>
      </c>
      <c r="D101" s="97"/>
      <c r="E101" s="97"/>
      <c r="F101" s="97"/>
      <c r="G101" s="97"/>
      <c r="H101" s="97"/>
    </row>
    <row r="102" spans="1:8" ht="15" customHeight="1">
      <c r="A102" s="93" t="s">
        <v>46</v>
      </c>
      <c r="B102" s="97"/>
      <c r="C102" s="107">
        <v>22607</v>
      </c>
      <c r="D102" s="97"/>
      <c r="E102" s="97"/>
      <c r="F102" s="97"/>
      <c r="G102" s="97"/>
      <c r="H102" s="97"/>
    </row>
    <row r="103" spans="1:8" ht="26.25">
      <c r="A103" s="93" t="s">
        <v>47</v>
      </c>
      <c r="B103" s="97"/>
      <c r="C103" s="107">
        <v>22608</v>
      </c>
      <c r="D103" s="97"/>
      <c r="E103" s="97"/>
      <c r="F103" s="97"/>
      <c r="G103" s="97"/>
      <c r="H103" s="97"/>
    </row>
    <row r="104" spans="1:8">
      <c r="A104" s="93" t="s">
        <v>135</v>
      </c>
      <c r="B104" s="97"/>
      <c r="C104" s="107" t="s">
        <v>136</v>
      </c>
      <c r="D104" s="97">
        <f>E104+F104+G104+H104</f>
        <v>0</v>
      </c>
      <c r="E104" s="97"/>
      <c r="F104" s="97"/>
      <c r="G104" s="97"/>
      <c r="H104" s="97"/>
    </row>
    <row r="105" spans="1:8">
      <c r="A105" s="93" t="s">
        <v>48</v>
      </c>
      <c r="B105" s="97"/>
      <c r="C105" s="107" t="s">
        <v>125</v>
      </c>
      <c r="D105" s="97"/>
      <c r="E105" s="97"/>
      <c r="F105" s="97"/>
      <c r="G105" s="97"/>
      <c r="H105" s="97"/>
    </row>
    <row r="106" spans="1:8">
      <c r="A106" s="94" t="s">
        <v>74</v>
      </c>
      <c r="B106" s="95">
        <v>230</v>
      </c>
      <c r="C106" s="106">
        <v>23000</v>
      </c>
      <c r="D106" s="125">
        <f>D107+D108</f>
        <v>0</v>
      </c>
      <c r="E106" s="125">
        <f>E107+E108</f>
        <v>0</v>
      </c>
      <c r="F106" s="125">
        <f>F107+F108</f>
        <v>0</v>
      </c>
      <c r="G106" s="125">
        <f>G107+G108</f>
        <v>0</v>
      </c>
      <c r="H106" s="125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7"/>
      <c r="E107" s="97"/>
      <c r="F107" s="97"/>
      <c r="G107" s="97"/>
      <c r="H107" s="97"/>
    </row>
    <row r="108" spans="1:8">
      <c r="A108" s="96" t="s">
        <v>76</v>
      </c>
      <c r="B108" s="97">
        <v>232</v>
      </c>
      <c r="C108" s="107">
        <v>23200</v>
      </c>
      <c r="D108" s="97"/>
      <c r="E108" s="97"/>
      <c r="F108" s="97"/>
      <c r="G108" s="97"/>
      <c r="H108" s="97"/>
    </row>
    <row r="109" spans="1:8" ht="15.75" customHeight="1">
      <c r="A109" s="94" t="s">
        <v>77</v>
      </c>
      <c r="B109" s="95">
        <v>240</v>
      </c>
      <c r="C109" s="106">
        <v>24000</v>
      </c>
      <c r="D109" s="125">
        <f>D110+D111</f>
        <v>0</v>
      </c>
      <c r="E109" s="125">
        <f>E110+E111</f>
        <v>0</v>
      </c>
      <c r="F109" s="125">
        <f>F110+F111</f>
        <v>0</v>
      </c>
      <c r="G109" s="125">
        <f>G110+G111</f>
        <v>0</v>
      </c>
      <c r="H109" s="125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7"/>
      <c r="E110" s="97"/>
      <c r="F110" s="97"/>
      <c r="G110" s="97"/>
      <c r="H110" s="97"/>
    </row>
    <row r="111" spans="1:8" ht="26.25">
      <c r="A111" s="96" t="s">
        <v>79</v>
      </c>
      <c r="B111" s="97">
        <v>242</v>
      </c>
      <c r="C111" s="107">
        <v>24200</v>
      </c>
      <c r="D111" s="97"/>
      <c r="E111" s="97"/>
      <c r="F111" s="97"/>
      <c r="G111" s="97"/>
      <c r="H111" s="97"/>
    </row>
    <row r="112" spans="1:8" ht="14.25" customHeight="1">
      <c r="A112" s="94" t="s">
        <v>80</v>
      </c>
      <c r="B112" s="95">
        <v>250</v>
      </c>
      <c r="C112" s="106" t="s">
        <v>102</v>
      </c>
      <c r="D112" s="125">
        <f>D113+D114+D115</f>
        <v>0</v>
      </c>
      <c r="E112" s="125">
        <f>E113+E114+E115</f>
        <v>0</v>
      </c>
      <c r="F112" s="125">
        <f>F113+F114+F115</f>
        <v>0</v>
      </c>
      <c r="G112" s="125">
        <f>G113+G114+G115</f>
        <v>0</v>
      </c>
      <c r="H112" s="125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7"/>
      <c r="E113" s="97"/>
      <c r="F113" s="97"/>
      <c r="G113" s="97"/>
      <c r="H113" s="97"/>
    </row>
    <row r="114" spans="1:8" ht="26.25">
      <c r="A114" s="96" t="s">
        <v>82</v>
      </c>
      <c r="B114" s="97">
        <v>252</v>
      </c>
      <c r="C114" s="107" t="s">
        <v>104</v>
      </c>
      <c r="D114" s="97"/>
      <c r="E114" s="97"/>
      <c r="F114" s="97"/>
      <c r="G114" s="97"/>
      <c r="H114" s="97"/>
    </row>
    <row r="115" spans="1:8">
      <c r="A115" s="96" t="s">
        <v>83</v>
      </c>
      <c r="B115" s="97">
        <v>253</v>
      </c>
      <c r="C115" s="107" t="s">
        <v>105</v>
      </c>
      <c r="D115" s="97"/>
      <c r="E115" s="97"/>
      <c r="F115" s="97"/>
      <c r="G115" s="97"/>
      <c r="H115" s="97"/>
    </row>
    <row r="116" spans="1:8">
      <c r="A116" s="94" t="s">
        <v>49</v>
      </c>
      <c r="B116" s="95">
        <v>260</v>
      </c>
      <c r="C116" s="106">
        <v>26000</v>
      </c>
      <c r="D116" s="125">
        <f>D117+D118+D120</f>
        <v>0</v>
      </c>
      <c r="E116" s="125">
        <f>E117+E118+E120</f>
        <v>0</v>
      </c>
      <c r="F116" s="125">
        <f>F117+F118+F120</f>
        <v>0</v>
      </c>
      <c r="G116" s="125">
        <f>G117+G118+G120</f>
        <v>0</v>
      </c>
      <c r="H116" s="125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7"/>
      <c r="E117" s="97"/>
      <c r="F117" s="97"/>
      <c r="G117" s="97"/>
      <c r="H117" s="97"/>
    </row>
    <row r="118" spans="1:8">
      <c r="A118" s="96" t="s">
        <v>50</v>
      </c>
      <c r="B118" s="97">
        <v>262</v>
      </c>
      <c r="C118" s="107">
        <v>26200</v>
      </c>
      <c r="D118" s="97">
        <f>D119</f>
        <v>0</v>
      </c>
      <c r="E118" s="97"/>
      <c r="F118" s="97"/>
      <c r="G118" s="97"/>
      <c r="H118" s="97"/>
    </row>
    <row r="119" spans="1:8">
      <c r="A119" s="93" t="s">
        <v>51</v>
      </c>
      <c r="B119" s="97"/>
      <c r="C119" s="107">
        <v>26201</v>
      </c>
      <c r="D119" s="97"/>
      <c r="E119" s="97"/>
      <c r="F119" s="97"/>
      <c r="G119" s="97"/>
      <c r="H119" s="97"/>
    </row>
    <row r="120" spans="1:8" ht="26.25">
      <c r="A120" s="96" t="s">
        <v>85</v>
      </c>
      <c r="B120" s="97">
        <v>263</v>
      </c>
      <c r="C120" s="107" t="s">
        <v>101</v>
      </c>
      <c r="D120" s="97"/>
      <c r="E120" s="97"/>
      <c r="F120" s="97"/>
      <c r="G120" s="97"/>
      <c r="H120" s="97"/>
    </row>
    <row r="121" spans="1:8">
      <c r="A121" s="94" t="s">
        <v>52</v>
      </c>
      <c r="B121" s="95">
        <v>290</v>
      </c>
      <c r="C121" s="106">
        <v>29000</v>
      </c>
      <c r="D121" s="125">
        <f>D122+D123+D124+D125+D126+D127+D128</f>
        <v>0</v>
      </c>
      <c r="E121" s="125">
        <f>E122+E123+E124+E125+E126+E127+E128</f>
        <v>0</v>
      </c>
      <c r="F121" s="125">
        <f>F122+F123+F124+F125+F126+F127+F128</f>
        <v>0</v>
      </c>
      <c r="G121" s="125">
        <f>G122+G123+G124+G125+G126+G127+G128</f>
        <v>0</v>
      </c>
      <c r="H121" s="125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97"/>
      <c r="E122" s="97"/>
      <c r="F122" s="97"/>
      <c r="G122" s="97"/>
      <c r="H122" s="97"/>
    </row>
    <row r="123" spans="1:8">
      <c r="A123" s="93" t="s">
        <v>54</v>
      </c>
      <c r="B123" s="97"/>
      <c r="C123" s="107">
        <v>29002</v>
      </c>
      <c r="D123" s="97"/>
      <c r="E123" s="97"/>
      <c r="F123" s="97"/>
      <c r="G123" s="97"/>
      <c r="H123" s="97"/>
    </row>
    <row r="124" spans="1:8">
      <c r="A124" s="93" t="s">
        <v>55</v>
      </c>
      <c r="B124" s="97"/>
      <c r="C124" s="107">
        <v>29003</v>
      </c>
      <c r="D124" s="97"/>
      <c r="E124" s="97"/>
      <c r="F124" s="97"/>
      <c r="G124" s="97"/>
      <c r="H124" s="97"/>
    </row>
    <row r="125" spans="1:8">
      <c r="A125" s="93" t="s">
        <v>56</v>
      </c>
      <c r="B125" s="97"/>
      <c r="C125" s="107">
        <v>29004</v>
      </c>
      <c r="D125" s="97"/>
      <c r="E125" s="97"/>
      <c r="F125" s="97"/>
      <c r="G125" s="97"/>
      <c r="H125" s="97"/>
    </row>
    <row r="126" spans="1:8">
      <c r="A126" s="93" t="s">
        <v>57</v>
      </c>
      <c r="B126" s="97"/>
      <c r="C126" s="107">
        <v>29005</v>
      </c>
      <c r="D126" s="97"/>
      <c r="E126" s="97"/>
      <c r="F126" s="97"/>
      <c r="G126" s="97"/>
      <c r="H126" s="97"/>
    </row>
    <row r="127" spans="1:8">
      <c r="A127" s="93" t="s">
        <v>137</v>
      </c>
      <c r="B127" s="97"/>
      <c r="C127" s="107" t="s">
        <v>138</v>
      </c>
      <c r="D127" s="97"/>
      <c r="E127" s="97"/>
      <c r="F127" s="97"/>
      <c r="G127" s="97"/>
      <c r="H127" s="97"/>
    </row>
    <row r="128" spans="1:8">
      <c r="A128" s="93" t="s">
        <v>58</v>
      </c>
      <c r="B128" s="97"/>
      <c r="C128" s="107" t="s">
        <v>126</v>
      </c>
      <c r="D128" s="97"/>
      <c r="E128" s="97"/>
      <c r="F128" s="97"/>
      <c r="G128" s="97"/>
      <c r="H128" s="97"/>
    </row>
    <row r="129" spans="1:8">
      <c r="A129" s="94" t="s">
        <v>59</v>
      </c>
      <c r="B129" s="95">
        <v>300</v>
      </c>
      <c r="C129" s="106">
        <v>30000</v>
      </c>
      <c r="D129" s="125">
        <f>D130+D139+D140</f>
        <v>0</v>
      </c>
      <c r="E129" s="125">
        <f>E130+E139+E140</f>
        <v>0</v>
      </c>
      <c r="F129" s="125">
        <f>F130+F139+F140</f>
        <v>0</v>
      </c>
      <c r="G129" s="125">
        <f>G130+G139+G140</f>
        <v>0</v>
      </c>
      <c r="H129" s="125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5">
        <f>D131+D132+D133+D134+D135+D136+D137+D138</f>
        <v>0</v>
      </c>
      <c r="E130" s="125">
        <f>E131+E132+E133+E134+E135+E136+E137+E138</f>
        <v>0</v>
      </c>
      <c r="F130" s="125">
        <f>F131+F132+F133+F134+F135+F136+F137+F138</f>
        <v>0</v>
      </c>
      <c r="G130" s="125">
        <f>G131+G132+G133+G134+G135+G136+G137+G138</f>
        <v>0</v>
      </c>
      <c r="H130" s="125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97"/>
      <c r="E131" s="97"/>
      <c r="F131" s="97"/>
      <c r="G131" s="97"/>
      <c r="H131" s="97"/>
    </row>
    <row r="132" spans="1:8">
      <c r="A132" s="93" t="s">
        <v>61</v>
      </c>
      <c r="B132" s="97"/>
      <c r="C132" s="107">
        <v>31002</v>
      </c>
      <c r="D132" s="97"/>
      <c r="E132" s="97"/>
      <c r="F132" s="97"/>
      <c r="G132" s="97"/>
      <c r="H132" s="97"/>
    </row>
    <row r="133" spans="1:8" ht="30" customHeight="1">
      <c r="A133" s="93" t="s">
        <v>62</v>
      </c>
      <c r="B133" s="97"/>
      <c r="C133" s="107">
        <v>31003</v>
      </c>
      <c r="D133" s="97"/>
      <c r="E133" s="97"/>
      <c r="F133" s="97"/>
      <c r="G133" s="97"/>
      <c r="H133" s="97"/>
    </row>
    <row r="134" spans="1:8">
      <c r="A134" s="93" t="s">
        <v>63</v>
      </c>
      <c r="B134" s="97"/>
      <c r="C134" s="107">
        <v>31004</v>
      </c>
      <c r="D134" s="97"/>
      <c r="E134" s="97"/>
      <c r="F134" s="97"/>
      <c r="G134" s="97"/>
      <c r="H134" s="97"/>
    </row>
    <row r="135" spans="1:8">
      <c r="A135" s="93" t="s">
        <v>64</v>
      </c>
      <c r="B135" s="97"/>
      <c r="C135" s="107">
        <v>31005</v>
      </c>
      <c r="D135" s="97"/>
      <c r="E135" s="97"/>
      <c r="F135" s="97"/>
      <c r="G135" s="97"/>
      <c r="H135" s="97"/>
    </row>
    <row r="136" spans="1:8">
      <c r="A136" s="93" t="s">
        <v>66</v>
      </c>
      <c r="B136" s="97"/>
      <c r="C136" s="107">
        <v>31006</v>
      </c>
      <c r="D136" s="97"/>
      <c r="E136" s="97"/>
      <c r="F136" s="97"/>
      <c r="G136" s="97"/>
      <c r="H136" s="97"/>
    </row>
    <row r="137" spans="1:8">
      <c r="A137" s="93" t="s">
        <v>130</v>
      </c>
      <c r="B137" s="97"/>
      <c r="C137" s="107" t="s">
        <v>131</v>
      </c>
      <c r="D137" s="97"/>
      <c r="E137" s="97"/>
      <c r="F137" s="97"/>
      <c r="G137" s="97"/>
      <c r="H137" s="97"/>
    </row>
    <row r="138" spans="1:8">
      <c r="A138" s="93" t="s">
        <v>65</v>
      </c>
      <c r="B138" s="97"/>
      <c r="C138" s="107" t="s">
        <v>127</v>
      </c>
      <c r="D138" s="97"/>
      <c r="E138" s="97"/>
      <c r="F138" s="97"/>
      <c r="G138" s="97"/>
      <c r="H138" s="97"/>
    </row>
    <row r="139" spans="1:8" ht="15.75" customHeight="1">
      <c r="A139" s="96" t="s">
        <v>86</v>
      </c>
      <c r="B139" s="97">
        <v>320</v>
      </c>
      <c r="C139" s="107" t="s">
        <v>118</v>
      </c>
      <c r="D139" s="97"/>
      <c r="E139" s="97"/>
      <c r="F139" s="97"/>
      <c r="G139" s="97"/>
      <c r="H139" s="97"/>
    </row>
    <row r="140" spans="1:8" ht="16.5" customHeight="1">
      <c r="A140" s="96" t="s">
        <v>67</v>
      </c>
      <c r="B140" s="97">
        <v>340</v>
      </c>
      <c r="C140" s="107">
        <v>34000</v>
      </c>
      <c r="D140" s="125">
        <f>D141+D142+D143+D144+D145+D146+D147+D148+D149+D150</f>
        <v>0</v>
      </c>
      <c r="E140" s="125">
        <f>E141+E142+E143+E144+E145+E146+E147+E148+E149+E150</f>
        <v>0</v>
      </c>
      <c r="F140" s="125">
        <f>F141+F142+F143+F144+F145+F146+F147+F148+F149+F150</f>
        <v>0</v>
      </c>
      <c r="G140" s="125">
        <f>G141+G142+G143+G144+G145+G146+G147+G148+G149+G150</f>
        <v>0</v>
      </c>
      <c r="H140" s="125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97"/>
      <c r="E141" s="97"/>
      <c r="F141" s="97"/>
      <c r="G141" s="97"/>
      <c r="H141" s="97"/>
    </row>
    <row r="142" spans="1:8">
      <c r="A142" s="93" t="s">
        <v>69</v>
      </c>
      <c r="B142" s="97"/>
      <c r="C142" s="107">
        <v>34002</v>
      </c>
      <c r="D142" s="97"/>
      <c r="E142" s="97"/>
      <c r="F142" s="97"/>
      <c r="G142" s="97"/>
      <c r="H142" s="97"/>
    </row>
    <row r="143" spans="1:8">
      <c r="A143" s="93" t="s">
        <v>70</v>
      </c>
      <c r="B143" s="97"/>
      <c r="C143" s="107">
        <v>34003</v>
      </c>
      <c r="D143" s="97"/>
      <c r="E143" s="97"/>
      <c r="F143" s="97"/>
      <c r="G143" s="97"/>
      <c r="H143" s="97"/>
    </row>
    <row r="144" spans="1:8" ht="29.25" customHeight="1">
      <c r="A144" s="93" t="s">
        <v>71</v>
      </c>
      <c r="B144" s="97"/>
      <c r="C144" s="107">
        <v>34004</v>
      </c>
      <c r="D144" s="97"/>
      <c r="E144" s="97"/>
      <c r="F144" s="97"/>
      <c r="G144" s="97"/>
      <c r="H144" s="97"/>
    </row>
    <row r="145" spans="1:8" ht="26.25">
      <c r="A145" s="93" t="s">
        <v>72</v>
      </c>
      <c r="B145" s="97"/>
      <c r="C145" s="107">
        <v>34005</v>
      </c>
      <c r="D145" s="97"/>
      <c r="E145" s="97"/>
      <c r="F145" s="97"/>
      <c r="G145" s="97"/>
      <c r="H145" s="97"/>
    </row>
    <row r="146" spans="1:8" ht="26.25">
      <c r="A146" s="93" t="s">
        <v>73</v>
      </c>
      <c r="B146" s="97"/>
      <c r="C146" s="107">
        <v>34006</v>
      </c>
      <c r="D146" s="97"/>
      <c r="E146" s="97"/>
      <c r="F146" s="97"/>
      <c r="G146" s="97"/>
      <c r="H146" s="97"/>
    </row>
    <row r="147" spans="1:8">
      <c r="A147" s="93" t="s">
        <v>132</v>
      </c>
      <c r="B147" s="97"/>
      <c r="C147" s="107">
        <v>34007</v>
      </c>
      <c r="D147" s="97"/>
      <c r="E147" s="97"/>
      <c r="F147" s="97"/>
      <c r="G147" s="97"/>
      <c r="H147" s="97"/>
    </row>
    <row r="148" spans="1:8">
      <c r="A148" s="93" t="s">
        <v>133</v>
      </c>
      <c r="B148" s="97"/>
      <c r="C148" s="107" t="s">
        <v>134</v>
      </c>
      <c r="D148" s="97"/>
      <c r="E148" s="97"/>
      <c r="F148" s="97"/>
      <c r="G148" s="97"/>
      <c r="H148" s="97"/>
    </row>
    <row r="149" spans="1:8">
      <c r="A149" s="93" t="s">
        <v>139</v>
      </c>
      <c r="B149" s="97"/>
      <c r="C149" s="107" t="s">
        <v>140</v>
      </c>
      <c r="D149" s="97"/>
      <c r="E149" s="97"/>
      <c r="F149" s="97"/>
      <c r="G149" s="97"/>
      <c r="H149" s="97"/>
    </row>
    <row r="150" spans="1:8">
      <c r="A150" s="93" t="s">
        <v>21</v>
      </c>
      <c r="B150" s="97"/>
      <c r="C150" s="107" t="s">
        <v>128</v>
      </c>
      <c r="D150" s="97"/>
      <c r="E150" s="97"/>
      <c r="F150" s="97"/>
      <c r="G150" s="97"/>
      <c r="H150" s="97"/>
    </row>
    <row r="151" spans="1:8">
      <c r="A151" s="94" t="s">
        <v>112</v>
      </c>
      <c r="B151" s="95">
        <v>500</v>
      </c>
      <c r="C151" s="106" t="s">
        <v>106</v>
      </c>
      <c r="D151" s="125">
        <f>D152+D153</f>
        <v>0</v>
      </c>
      <c r="E151" s="125">
        <f>E152+E153</f>
        <v>0</v>
      </c>
      <c r="F151" s="125">
        <f>F152+F153</f>
        <v>0</v>
      </c>
      <c r="G151" s="125">
        <f>G152+G153</f>
        <v>0</v>
      </c>
      <c r="H151" s="125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7"/>
      <c r="E152" s="97"/>
      <c r="F152" s="97"/>
      <c r="G152" s="97"/>
      <c r="H152" s="97"/>
    </row>
    <row r="153" spans="1:8">
      <c r="A153" s="96" t="s">
        <v>114</v>
      </c>
      <c r="B153" s="97">
        <v>540</v>
      </c>
      <c r="C153" s="107" t="s">
        <v>108</v>
      </c>
      <c r="D153" s="97"/>
      <c r="E153" s="97"/>
      <c r="F153" s="97"/>
      <c r="G153" s="97"/>
      <c r="H153" s="97"/>
    </row>
    <row r="154" spans="1:8">
      <c r="A154" s="94" t="s">
        <v>115</v>
      </c>
      <c r="B154" s="95">
        <v>600</v>
      </c>
      <c r="C154" s="106" t="s">
        <v>109</v>
      </c>
      <c r="D154" s="125">
        <f>D155+D156</f>
        <v>0</v>
      </c>
      <c r="E154" s="125">
        <f>E155+E156</f>
        <v>0</v>
      </c>
      <c r="F154" s="125">
        <f>F155+F156</f>
        <v>0</v>
      </c>
      <c r="G154" s="125">
        <f>G155+G156</f>
        <v>0</v>
      </c>
      <c r="H154" s="125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7"/>
      <c r="E155" s="97"/>
      <c r="F155" s="97"/>
      <c r="G155" s="97"/>
      <c r="H155" s="97"/>
    </row>
    <row r="156" spans="1:8">
      <c r="A156" s="109" t="s">
        <v>117</v>
      </c>
      <c r="B156" s="99">
        <v>640</v>
      </c>
      <c r="C156" s="100" t="s">
        <v>111</v>
      </c>
      <c r="D156" s="99"/>
      <c r="E156" s="99"/>
      <c r="F156" s="99"/>
      <c r="G156" s="99"/>
      <c r="H156" s="99"/>
    </row>
    <row r="157" spans="1:8">
      <c r="A157" s="96"/>
      <c r="B157" s="97"/>
      <c r="C157" s="107"/>
      <c r="D157" s="97"/>
      <c r="E157" s="97"/>
      <c r="F157" s="97"/>
      <c r="G157" s="97"/>
      <c r="H157" s="97"/>
    </row>
    <row r="158" spans="1:8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 ht="10.5" customHeight="1">
      <c r="A178" s="115"/>
      <c r="B178" s="73"/>
      <c r="C178" s="74"/>
      <c r="D178" s="73"/>
      <c r="E178" s="73"/>
      <c r="F178" s="73"/>
      <c r="G178" s="73"/>
      <c r="H178" s="73"/>
    </row>
    <row r="179" spans="1:8" hidden="1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233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189"/>
  <sheetViews>
    <sheetView showGridLines="0" topLeftCell="A61" zoomScale="75" workbookViewId="0">
      <selection activeCell="E105" sqref="E105:H105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6.42578125" style="1" customWidth="1"/>
    <col min="6" max="6" width="16" style="1" customWidth="1"/>
    <col min="7" max="7" width="14.85546875" style="1" customWidth="1"/>
    <col min="8" max="8" width="12.710937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224</v>
      </c>
    </row>
    <row r="6" spans="1:8">
      <c r="A6" s="1" t="s">
        <v>225</v>
      </c>
    </row>
    <row r="8" spans="1:8" ht="20.25" customHeight="1">
      <c r="A8" s="170" t="s">
        <v>229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228</v>
      </c>
      <c r="B9" s="171"/>
      <c r="C9" s="171"/>
      <c r="D9" s="171"/>
      <c r="E9" s="171"/>
      <c r="F9" s="171"/>
      <c r="G9" s="171"/>
      <c r="H9" s="171"/>
    </row>
    <row r="10" spans="1:8" ht="4.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4" spans="1:8">
      <c r="F14" s="3" t="s">
        <v>99</v>
      </c>
      <c r="G14" s="4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245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/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 t="s">
        <v>244</v>
      </c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246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247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248</v>
      </c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61.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124">
        <f>D31+D46</f>
        <v>0</v>
      </c>
      <c r="E30" s="124">
        <f>E31+E46</f>
        <v>0</v>
      </c>
      <c r="F30" s="124">
        <f>F31+F46</f>
        <v>0</v>
      </c>
      <c r="G30" s="124">
        <f>G31+G46</f>
        <v>0</v>
      </c>
      <c r="H30" s="124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125">
        <f>D32+D33+D34+D35+D36+D40+D41+D45</f>
        <v>0</v>
      </c>
      <c r="E31" s="125">
        <f>E32+E33+E34+E35+E36+E40+E41+E45</f>
        <v>0</v>
      </c>
      <c r="F31" s="125">
        <f>F32+F33+F34+F35+F36+F40+F41+F45</f>
        <v>0</v>
      </c>
      <c r="G31" s="125">
        <f>G32+G33+G34+G35+G36+G40+G41+G45</f>
        <v>0</v>
      </c>
      <c r="H31" s="125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97"/>
      <c r="E32" s="97"/>
      <c r="F32" s="97"/>
      <c r="G32" s="97"/>
      <c r="H32" s="97"/>
    </row>
    <row r="33" spans="1:8">
      <c r="A33" s="89" t="s">
        <v>149</v>
      </c>
      <c r="B33" s="90">
        <v>120</v>
      </c>
      <c r="C33" s="91" t="s">
        <v>178</v>
      </c>
      <c r="D33" s="97"/>
      <c r="E33" s="97"/>
      <c r="F33" s="97"/>
      <c r="G33" s="97"/>
      <c r="H33" s="97"/>
    </row>
    <row r="34" spans="1:8">
      <c r="A34" s="89" t="s">
        <v>170</v>
      </c>
      <c r="B34" s="90">
        <v>130</v>
      </c>
      <c r="C34" s="91" t="s">
        <v>179</v>
      </c>
      <c r="D34" s="97"/>
      <c r="E34" s="97"/>
      <c r="F34" s="97"/>
      <c r="G34" s="97"/>
      <c r="H34" s="97"/>
    </row>
    <row r="35" spans="1:8">
      <c r="A35" s="89" t="s">
        <v>150</v>
      </c>
      <c r="B35" s="90">
        <v>140</v>
      </c>
      <c r="C35" s="91" t="s">
        <v>180</v>
      </c>
      <c r="D35" s="97"/>
      <c r="E35" s="97"/>
      <c r="F35" s="97"/>
      <c r="G35" s="97"/>
      <c r="H35" s="97"/>
    </row>
    <row r="36" spans="1:8" ht="15" customHeight="1">
      <c r="A36" s="89" t="s">
        <v>151</v>
      </c>
      <c r="B36" s="90">
        <v>150</v>
      </c>
      <c r="C36" s="91" t="s">
        <v>181</v>
      </c>
      <c r="D36" s="125">
        <f>D37+D38+D39</f>
        <v>0</v>
      </c>
      <c r="E36" s="125">
        <f>E37+E38+E39</f>
        <v>0</v>
      </c>
      <c r="F36" s="125">
        <f>F37+F38+F39</f>
        <v>0</v>
      </c>
      <c r="G36" s="125">
        <f>G37+G38+G39</f>
        <v>0</v>
      </c>
      <c r="H36" s="125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7">
        <f>E37+F37+G37+H37</f>
        <v>0</v>
      </c>
      <c r="E37" s="97"/>
      <c r="F37" s="97"/>
      <c r="G37" s="97"/>
      <c r="H37" s="97"/>
    </row>
    <row r="38" spans="1:8" ht="26.25">
      <c r="A38" s="93" t="s">
        <v>172</v>
      </c>
      <c r="B38" s="90">
        <v>152</v>
      </c>
      <c r="C38" s="91">
        <v>15200</v>
      </c>
      <c r="D38" s="97"/>
      <c r="E38" s="97"/>
      <c r="F38" s="97"/>
      <c r="G38" s="97"/>
      <c r="H38" s="97"/>
    </row>
    <row r="39" spans="1:8">
      <c r="A39" s="93" t="s">
        <v>152</v>
      </c>
      <c r="B39" s="90">
        <v>153</v>
      </c>
      <c r="C39" s="91">
        <v>15300</v>
      </c>
      <c r="D39" s="97"/>
      <c r="E39" s="97"/>
      <c r="F39" s="97"/>
      <c r="G39" s="97"/>
      <c r="H39" s="97"/>
    </row>
    <row r="40" spans="1:8" ht="15.75" customHeight="1">
      <c r="A40" s="89" t="s">
        <v>153</v>
      </c>
      <c r="B40" s="90">
        <v>160</v>
      </c>
      <c r="C40" s="91" t="s">
        <v>182</v>
      </c>
      <c r="D40" s="105"/>
      <c r="E40" s="105"/>
      <c r="F40" s="105"/>
      <c r="G40" s="105"/>
      <c r="H40" s="97"/>
    </row>
    <row r="41" spans="1:8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7"/>
      <c r="E42" s="97"/>
      <c r="F42" s="97"/>
      <c r="G42" s="97"/>
      <c r="H42" s="97"/>
    </row>
    <row r="43" spans="1:8">
      <c r="A43" s="93" t="s">
        <v>156</v>
      </c>
      <c r="B43" s="90">
        <v>172</v>
      </c>
      <c r="C43" s="91" t="s">
        <v>185</v>
      </c>
      <c r="D43" s="97"/>
      <c r="E43" s="97"/>
      <c r="F43" s="97"/>
      <c r="G43" s="97"/>
      <c r="H43" s="97"/>
    </row>
    <row r="44" spans="1:8" ht="16.5" customHeight="1">
      <c r="A44" s="93" t="s">
        <v>157</v>
      </c>
      <c r="B44" s="90">
        <v>173</v>
      </c>
      <c r="C44" s="91" t="s">
        <v>186</v>
      </c>
      <c r="D44" s="97"/>
      <c r="E44" s="97"/>
      <c r="F44" s="97"/>
      <c r="G44" s="97"/>
      <c r="H44" s="97"/>
    </row>
    <row r="45" spans="1:8">
      <c r="A45" s="89" t="s">
        <v>158</v>
      </c>
      <c r="B45" s="90">
        <v>180</v>
      </c>
      <c r="C45" s="91" t="s">
        <v>187</v>
      </c>
      <c r="D45" s="97"/>
      <c r="E45" s="97"/>
      <c r="F45" s="97"/>
      <c r="G45" s="97"/>
      <c r="H45" s="97"/>
    </row>
    <row r="46" spans="1:8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7"/>
      <c r="E47" s="97"/>
      <c r="F47" s="97"/>
      <c r="G47" s="97"/>
      <c r="H47" s="97"/>
    </row>
    <row r="48" spans="1:8">
      <c r="A48" s="96" t="s">
        <v>161</v>
      </c>
      <c r="B48" s="97">
        <v>420</v>
      </c>
      <c r="C48" s="91" t="s">
        <v>192</v>
      </c>
      <c r="D48" s="97"/>
      <c r="E48" s="97"/>
      <c r="F48" s="97"/>
      <c r="G48" s="97"/>
      <c r="H48" s="97"/>
    </row>
    <row r="49" spans="1:8">
      <c r="A49" s="96" t="s">
        <v>163</v>
      </c>
      <c r="B49" s="97">
        <v>440</v>
      </c>
      <c r="C49" s="91" t="s">
        <v>194</v>
      </c>
      <c r="D49" s="97"/>
      <c r="E49" s="97"/>
      <c r="F49" s="97"/>
      <c r="G49" s="97"/>
      <c r="H49" s="97"/>
    </row>
    <row r="50" spans="1:8">
      <c r="A50" s="98"/>
      <c r="B50" s="99"/>
      <c r="C50" s="100"/>
      <c r="D50" s="99"/>
      <c r="E50" s="99"/>
      <c r="F50" s="97"/>
      <c r="G50" s="97"/>
      <c r="H50" s="97"/>
    </row>
    <row r="51" spans="1:8" s="13" customFormat="1">
      <c r="A51" s="102" t="s">
        <v>212</v>
      </c>
      <c r="B51" s="103"/>
      <c r="C51" s="104" t="s">
        <v>211</v>
      </c>
      <c r="D51" s="127">
        <f>D52+D129+D151+D154</f>
        <v>0</v>
      </c>
      <c r="E51" s="105">
        <f>E52+E129+E151+E154</f>
        <v>0</v>
      </c>
      <c r="F51" s="105">
        <f>F52+F129+F151+F154</f>
        <v>0</v>
      </c>
      <c r="G51" s="105">
        <f>G52+G129+G151+G154</f>
        <v>0</v>
      </c>
      <c r="H51" s="105">
        <f>H52+H129+H151+H154</f>
        <v>0</v>
      </c>
    </row>
    <row r="52" spans="1:8">
      <c r="A52" s="85" t="s">
        <v>174</v>
      </c>
      <c r="B52" s="86">
        <v>200</v>
      </c>
      <c r="C52" s="106" t="s">
        <v>175</v>
      </c>
      <c r="D52" s="88">
        <f>D53+D58+D63+D64+D106+D109+D112+D116+D121</f>
        <v>0</v>
      </c>
      <c r="E52" s="88">
        <f>E53+E58+E63+E64+E106+E109+E112+E116+E121</f>
        <v>0</v>
      </c>
      <c r="F52" s="88">
        <f>F53+F58+F63+F64+F106+F109+F112+F116+F121</f>
        <v>0</v>
      </c>
      <c r="G52" s="88">
        <f>G53+G58+G63+G64+G106+G109+G112+G116+G121</f>
        <v>0</v>
      </c>
      <c r="H52" s="88">
        <f>H53+H58+H63+H64+H106+H109+H112+H116+H121</f>
        <v>0</v>
      </c>
    </row>
    <row r="53" spans="1:8">
      <c r="A53" s="96" t="s">
        <v>4</v>
      </c>
      <c r="B53" s="97">
        <v>211</v>
      </c>
      <c r="C53" s="107">
        <v>21100</v>
      </c>
      <c r="D53" s="125">
        <f>D54+D55+D56+D57</f>
        <v>0</v>
      </c>
      <c r="E53" s="125">
        <f>E54+E55+E56+E57</f>
        <v>0</v>
      </c>
      <c r="F53" s="125">
        <f>F54+F55+F56+F57</f>
        <v>0</v>
      </c>
      <c r="G53" s="125">
        <f>G54+G55+G56+G57</f>
        <v>0</v>
      </c>
      <c r="H53" s="125">
        <f>H54+H55+H56+H57</f>
        <v>0</v>
      </c>
    </row>
    <row r="54" spans="1:8">
      <c r="A54" s="93" t="s">
        <v>141</v>
      </c>
      <c r="B54" s="97"/>
      <c r="C54" s="107">
        <v>21101</v>
      </c>
      <c r="D54" s="97"/>
      <c r="E54" s="97"/>
      <c r="F54" s="97"/>
      <c r="G54" s="97"/>
      <c r="H54" s="97"/>
    </row>
    <row r="55" spans="1:8">
      <c r="A55" s="93" t="s">
        <v>145</v>
      </c>
      <c r="B55" s="97"/>
      <c r="C55" s="107" t="s">
        <v>147</v>
      </c>
      <c r="D55" s="97">
        <f>E55+F55+G55+H55</f>
        <v>0</v>
      </c>
      <c r="E55" s="97"/>
      <c r="F55" s="97"/>
      <c r="G55" s="97"/>
      <c r="H55" s="97"/>
    </row>
    <row r="56" spans="1:8">
      <c r="A56" s="93" t="s">
        <v>146</v>
      </c>
      <c r="B56" s="97"/>
      <c r="C56" s="107" t="s">
        <v>143</v>
      </c>
      <c r="D56" s="97"/>
      <c r="E56" s="97"/>
      <c r="F56" s="97"/>
      <c r="G56" s="97"/>
      <c r="H56" s="97"/>
    </row>
    <row r="57" spans="1:8">
      <c r="A57" s="93" t="s">
        <v>142</v>
      </c>
      <c r="B57" s="97"/>
      <c r="C57" s="107" t="s">
        <v>144</v>
      </c>
      <c r="D57" s="97"/>
      <c r="E57" s="97"/>
      <c r="F57" s="97"/>
      <c r="G57" s="97"/>
      <c r="H57" s="97"/>
    </row>
    <row r="58" spans="1:8" s="14" customFormat="1">
      <c r="A58" s="96" t="s">
        <v>5</v>
      </c>
      <c r="B58" s="97">
        <v>212</v>
      </c>
      <c r="C58" s="107">
        <v>21200</v>
      </c>
      <c r="D58" s="126">
        <f>D59+D60+D61+D62</f>
        <v>0</v>
      </c>
      <c r="E58" s="126">
        <f>E59+E60+E61+E62</f>
        <v>0</v>
      </c>
      <c r="F58" s="126">
        <f>F59+F60+F61+F62</f>
        <v>0</v>
      </c>
      <c r="G58" s="126">
        <f>G59+G60+G61+G62</f>
        <v>0</v>
      </c>
      <c r="H58" s="126">
        <f>H59+H60+H61+H62</f>
        <v>0</v>
      </c>
    </row>
    <row r="59" spans="1:8">
      <c r="A59" s="93" t="s">
        <v>6</v>
      </c>
      <c r="B59" s="97"/>
      <c r="C59" s="107">
        <v>21201</v>
      </c>
      <c r="D59" s="97"/>
      <c r="E59" s="97"/>
      <c r="F59" s="97"/>
      <c r="G59" s="97"/>
      <c r="H59" s="97"/>
    </row>
    <row r="60" spans="1:8" ht="15" customHeight="1">
      <c r="A60" s="93" t="s">
        <v>7</v>
      </c>
      <c r="B60" s="97"/>
      <c r="C60" s="107">
        <v>21202</v>
      </c>
      <c r="D60" s="97"/>
      <c r="E60" s="97"/>
      <c r="F60" s="97"/>
      <c r="G60" s="97"/>
      <c r="H60" s="97"/>
    </row>
    <row r="61" spans="1:8">
      <c r="A61" s="93" t="s">
        <v>8</v>
      </c>
      <c r="B61" s="97"/>
      <c r="C61" s="107">
        <v>21203</v>
      </c>
      <c r="D61" s="97"/>
      <c r="E61" s="97"/>
      <c r="F61" s="97"/>
      <c r="G61" s="97"/>
      <c r="H61" s="97"/>
    </row>
    <row r="62" spans="1:8">
      <c r="A62" s="93" t="s">
        <v>9</v>
      </c>
      <c r="B62" s="97"/>
      <c r="C62" s="107" t="s">
        <v>119</v>
      </c>
      <c r="D62" s="97"/>
      <c r="E62" s="97"/>
      <c r="F62" s="97"/>
      <c r="G62" s="97"/>
      <c r="H62" s="97"/>
    </row>
    <row r="63" spans="1:8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/>
      <c r="F63" s="119"/>
      <c r="G63" s="119"/>
      <c r="H63" s="119"/>
    </row>
    <row r="64" spans="1:8">
      <c r="A64" s="94" t="s">
        <v>11</v>
      </c>
      <c r="B64" s="95">
        <v>220</v>
      </c>
      <c r="C64" s="106">
        <v>22000</v>
      </c>
      <c r="D64" s="125">
        <f>D65+D70+D75+D81+D86+D95</f>
        <v>0</v>
      </c>
      <c r="E64" s="125">
        <f>E65+E70+E75+E81+E86+E95</f>
        <v>0</v>
      </c>
      <c r="F64" s="125">
        <f>F65+F70+F75+F81+F86+F95</f>
        <v>0</v>
      </c>
      <c r="G64" s="125">
        <f>G65+G70+G75+G81+G86+G95</f>
        <v>0</v>
      </c>
      <c r="H64" s="125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5">
        <f>D66+D67+D68+D69</f>
        <v>0</v>
      </c>
      <c r="E65" s="125">
        <f>E66+E67+E68+E69</f>
        <v>0</v>
      </c>
      <c r="F65" s="125">
        <f>F66+F67+F68+F69</f>
        <v>0</v>
      </c>
      <c r="G65" s="125">
        <f>G66+G67+G68+G69</f>
        <v>0</v>
      </c>
      <c r="H65" s="125">
        <f>H66+H67+H68+H69</f>
        <v>0</v>
      </c>
    </row>
    <row r="66" spans="1:8" ht="26.25">
      <c r="A66" s="93" t="s">
        <v>13</v>
      </c>
      <c r="B66" s="97"/>
      <c r="C66" s="107">
        <v>22101</v>
      </c>
      <c r="D66" s="97"/>
      <c r="E66" s="97"/>
      <c r="F66" s="97"/>
      <c r="G66" s="97"/>
      <c r="H66" s="97"/>
    </row>
    <row r="67" spans="1:8">
      <c r="A67" s="93" t="s">
        <v>14</v>
      </c>
      <c r="B67" s="97"/>
      <c r="C67" s="107">
        <v>22102</v>
      </c>
      <c r="D67" s="97"/>
      <c r="E67" s="97"/>
      <c r="F67" s="97"/>
      <c r="G67" s="97"/>
      <c r="H67" s="97"/>
    </row>
    <row r="68" spans="1:8" ht="26.25">
      <c r="A68" s="93" t="s">
        <v>15</v>
      </c>
      <c r="B68" s="97"/>
      <c r="C68" s="107">
        <v>22103</v>
      </c>
      <c r="D68" s="97"/>
      <c r="E68" s="97"/>
      <c r="F68" s="97"/>
      <c r="G68" s="97"/>
      <c r="H68" s="97"/>
    </row>
    <row r="69" spans="1:8">
      <c r="A69" s="93" t="s">
        <v>16</v>
      </c>
      <c r="B69" s="97"/>
      <c r="C69" s="107" t="s">
        <v>120</v>
      </c>
      <c r="D69" s="97"/>
      <c r="E69" s="97"/>
      <c r="F69" s="97"/>
      <c r="G69" s="97"/>
      <c r="H69" s="97"/>
    </row>
    <row r="70" spans="1:8">
      <c r="A70" s="96" t="s">
        <v>17</v>
      </c>
      <c r="B70" s="97">
        <v>222</v>
      </c>
      <c r="C70" s="107">
        <v>22200</v>
      </c>
      <c r="D70" s="125">
        <f>D71+D72+D73+D74</f>
        <v>0</v>
      </c>
      <c r="E70" s="125">
        <f>E71+E72+E73+E74</f>
        <v>0</v>
      </c>
      <c r="F70" s="125">
        <f>F71+F72+F73+F74</f>
        <v>0</v>
      </c>
      <c r="G70" s="125">
        <f>G71+G72+G73+G74</f>
        <v>0</v>
      </c>
      <c r="H70" s="125">
        <f>H71+H72+H73+H74</f>
        <v>0</v>
      </c>
    </row>
    <row r="71" spans="1:8">
      <c r="A71" s="93" t="s">
        <v>18</v>
      </c>
      <c r="B71" s="97"/>
      <c r="C71" s="107">
        <v>22201</v>
      </c>
      <c r="D71" s="97"/>
      <c r="E71" s="97"/>
      <c r="F71" s="97"/>
      <c r="G71" s="97"/>
      <c r="H71" s="97"/>
    </row>
    <row r="72" spans="1:8">
      <c r="A72" s="93" t="s">
        <v>19</v>
      </c>
      <c r="B72" s="97"/>
      <c r="C72" s="107">
        <v>22202</v>
      </c>
      <c r="D72" s="97"/>
      <c r="E72" s="97"/>
      <c r="F72" s="97"/>
      <c r="G72" s="97"/>
      <c r="H72" s="97"/>
    </row>
    <row r="73" spans="1:8" ht="26.25">
      <c r="A73" s="93" t="s">
        <v>20</v>
      </c>
      <c r="B73" s="97"/>
      <c r="C73" s="107">
        <v>22203</v>
      </c>
      <c r="D73" s="97"/>
      <c r="E73" s="97"/>
      <c r="F73" s="97"/>
      <c r="G73" s="97"/>
      <c r="H73" s="97"/>
    </row>
    <row r="74" spans="1:8">
      <c r="A74" s="93" t="s">
        <v>21</v>
      </c>
      <c r="B74" s="97"/>
      <c r="C74" s="107" t="s">
        <v>121</v>
      </c>
      <c r="D74" s="97"/>
      <c r="E74" s="97"/>
      <c r="F74" s="97"/>
      <c r="G74" s="97"/>
      <c r="H74" s="97"/>
    </row>
    <row r="75" spans="1:8">
      <c r="A75" s="96" t="s">
        <v>22</v>
      </c>
      <c r="B75" s="97">
        <v>223</v>
      </c>
      <c r="C75" s="107">
        <v>22300</v>
      </c>
      <c r="D75" s="125">
        <f>D76+D77+D78+D79+D80</f>
        <v>0</v>
      </c>
      <c r="E75" s="125">
        <f>E76+E77+E78+E79+E80</f>
        <v>0</v>
      </c>
      <c r="F75" s="125">
        <f>F76+F77+F78+F79+F80</f>
        <v>0</v>
      </c>
      <c r="G75" s="125">
        <f>G76+G77+G78+G79+G80</f>
        <v>0</v>
      </c>
      <c r="H75" s="125">
        <f>H76+H77+H78+H79+H80</f>
        <v>0</v>
      </c>
    </row>
    <row r="76" spans="1:8">
      <c r="A76" s="93" t="s">
        <v>23</v>
      </c>
      <c r="B76" s="97"/>
      <c r="C76" s="107">
        <v>22301</v>
      </c>
      <c r="D76" s="97"/>
      <c r="E76" s="97"/>
      <c r="F76" s="97"/>
      <c r="G76" s="97"/>
      <c r="H76" s="97"/>
    </row>
    <row r="77" spans="1:8">
      <c r="A77" s="93" t="s">
        <v>24</v>
      </c>
      <c r="B77" s="97"/>
      <c r="C77" s="107">
        <v>22302</v>
      </c>
      <c r="D77" s="97"/>
      <c r="E77" s="97"/>
      <c r="F77" s="97"/>
      <c r="G77" s="97"/>
      <c r="H77" s="97"/>
    </row>
    <row r="78" spans="1:8">
      <c r="A78" s="93" t="s">
        <v>25</v>
      </c>
      <c r="B78" s="97"/>
      <c r="C78" s="107">
        <v>22303</v>
      </c>
      <c r="D78" s="97"/>
      <c r="E78" s="97"/>
      <c r="F78" s="97"/>
      <c r="G78" s="97"/>
      <c r="H78" s="97"/>
    </row>
    <row r="79" spans="1:8">
      <c r="A79" s="93" t="s">
        <v>26</v>
      </c>
      <c r="B79" s="97"/>
      <c r="C79" s="107">
        <v>22304</v>
      </c>
      <c r="D79" s="97"/>
      <c r="E79" s="97"/>
      <c r="F79" s="97"/>
      <c r="G79" s="97"/>
      <c r="H79" s="97"/>
    </row>
    <row r="80" spans="1:8">
      <c r="A80" s="93" t="s">
        <v>16</v>
      </c>
      <c r="B80" s="97"/>
      <c r="C80" s="107" t="s">
        <v>122</v>
      </c>
      <c r="D80" s="97"/>
      <c r="E80" s="97"/>
      <c r="F80" s="97"/>
      <c r="G80" s="97"/>
      <c r="H80" s="97"/>
    </row>
    <row r="81" spans="1:8">
      <c r="A81" s="96" t="s">
        <v>27</v>
      </c>
      <c r="B81" s="97">
        <v>224</v>
      </c>
      <c r="C81" s="107">
        <v>22400</v>
      </c>
      <c r="D81" s="125">
        <f>D82+D83+D84+D85</f>
        <v>0</v>
      </c>
      <c r="E81" s="125">
        <f>E82+E83+E84+E85</f>
        <v>0</v>
      </c>
      <c r="F81" s="125">
        <f>F82+F83+F84+F85</f>
        <v>0</v>
      </c>
      <c r="G81" s="125">
        <f>G82+G83+G84+G85</f>
        <v>0</v>
      </c>
      <c r="H81" s="125">
        <f>H82+H83+H84+H85</f>
        <v>0</v>
      </c>
    </row>
    <row r="82" spans="1:8">
      <c r="A82" s="93" t="s">
        <v>28</v>
      </c>
      <c r="B82" s="97"/>
      <c r="C82" s="107">
        <v>22401</v>
      </c>
      <c r="D82" s="97"/>
      <c r="E82" s="97"/>
      <c r="F82" s="97"/>
      <c r="G82" s="97"/>
      <c r="H82" s="97"/>
    </row>
    <row r="83" spans="1:8">
      <c r="A83" s="93" t="s">
        <v>29</v>
      </c>
      <c r="B83" s="97"/>
      <c r="C83" s="107">
        <v>22402</v>
      </c>
      <c r="D83" s="97"/>
      <c r="E83" s="97"/>
      <c r="F83" s="97"/>
      <c r="G83" s="97"/>
      <c r="H83" s="97"/>
    </row>
    <row r="84" spans="1:8">
      <c r="A84" s="93" t="s">
        <v>30</v>
      </c>
      <c r="B84" s="97"/>
      <c r="C84" s="107">
        <v>22403</v>
      </c>
      <c r="D84" s="97"/>
      <c r="E84" s="97"/>
      <c r="F84" s="97"/>
      <c r="G84" s="97"/>
      <c r="H84" s="97"/>
    </row>
    <row r="85" spans="1:8">
      <c r="A85" s="93" t="s">
        <v>16</v>
      </c>
      <c r="B85" s="97"/>
      <c r="C85" s="107" t="s">
        <v>123</v>
      </c>
      <c r="D85" s="97"/>
      <c r="E85" s="97"/>
      <c r="F85" s="97"/>
      <c r="G85" s="97"/>
      <c r="H85" s="97"/>
    </row>
    <row r="86" spans="1:8">
      <c r="A86" s="96" t="s">
        <v>31</v>
      </c>
      <c r="B86" s="97">
        <v>225</v>
      </c>
      <c r="C86" s="107">
        <v>22500</v>
      </c>
      <c r="D86" s="125">
        <f>D87+D88+D89+D90+D91+D92+D93+D94</f>
        <v>0</v>
      </c>
      <c r="E86" s="125">
        <f>E87+E88+E89+E90+E91+E92+E93+E94</f>
        <v>0</v>
      </c>
      <c r="F86" s="125">
        <f>F87+F88+F89+F90+F91+F92+F93+F94</f>
        <v>0</v>
      </c>
      <c r="G86" s="125">
        <f>G87+G88+G89+G90+G91+G92+G93+G94</f>
        <v>0</v>
      </c>
      <c r="H86" s="125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7"/>
      <c r="E87" s="97"/>
      <c r="F87" s="97"/>
      <c r="G87" s="97"/>
      <c r="H87" s="97"/>
    </row>
    <row r="88" spans="1:8">
      <c r="A88" s="93" t="s">
        <v>33</v>
      </c>
      <c r="B88" s="97"/>
      <c r="C88" s="107">
        <v>22502</v>
      </c>
      <c r="D88" s="97"/>
      <c r="E88" s="97"/>
      <c r="F88" s="97"/>
      <c r="G88" s="97"/>
      <c r="H88" s="97"/>
    </row>
    <row r="89" spans="1:8">
      <c r="A89" s="93" t="s">
        <v>34</v>
      </c>
      <c r="B89" s="97"/>
      <c r="C89" s="107">
        <v>22503</v>
      </c>
      <c r="D89" s="97"/>
      <c r="E89" s="97"/>
      <c r="F89" s="97"/>
      <c r="G89" s="97"/>
      <c r="H89" s="97"/>
    </row>
    <row r="90" spans="1:8" ht="26.25">
      <c r="A90" s="93" t="s">
        <v>35</v>
      </c>
      <c r="B90" s="97"/>
      <c r="C90" s="107">
        <v>22504</v>
      </c>
      <c r="D90" s="97"/>
      <c r="E90" s="97"/>
      <c r="F90" s="97"/>
      <c r="G90" s="97"/>
      <c r="H90" s="97"/>
    </row>
    <row r="91" spans="1:8" ht="39">
      <c r="A91" s="93" t="s">
        <v>36</v>
      </c>
      <c r="B91" s="97"/>
      <c r="C91" s="107">
        <v>22505</v>
      </c>
      <c r="D91" s="97"/>
      <c r="E91" s="97"/>
      <c r="F91" s="97"/>
      <c r="G91" s="97"/>
      <c r="H91" s="97"/>
    </row>
    <row r="92" spans="1:8" ht="26.25">
      <c r="A92" s="93" t="s">
        <v>37</v>
      </c>
      <c r="B92" s="97"/>
      <c r="C92" s="107">
        <v>22506</v>
      </c>
      <c r="D92" s="97"/>
      <c r="E92" s="97"/>
      <c r="F92" s="97"/>
      <c r="G92" s="97"/>
      <c r="H92" s="97"/>
    </row>
    <row r="93" spans="1:8" ht="39">
      <c r="A93" s="93" t="s">
        <v>38</v>
      </c>
      <c r="B93" s="97"/>
      <c r="C93" s="107">
        <v>22507</v>
      </c>
      <c r="D93" s="97"/>
      <c r="E93" s="97"/>
      <c r="F93" s="97"/>
      <c r="G93" s="97"/>
      <c r="H93" s="97"/>
    </row>
    <row r="94" spans="1:8">
      <c r="A94" s="93" t="s">
        <v>16</v>
      </c>
      <c r="B94" s="97"/>
      <c r="C94" s="107" t="s">
        <v>124</v>
      </c>
      <c r="D94" s="97"/>
      <c r="E94" s="97"/>
      <c r="F94" s="97"/>
      <c r="G94" s="97"/>
      <c r="H94" s="97"/>
    </row>
    <row r="95" spans="1:8">
      <c r="A95" s="96" t="s">
        <v>39</v>
      </c>
      <c r="B95" s="97">
        <v>226</v>
      </c>
      <c r="C95" s="107">
        <v>22600</v>
      </c>
      <c r="D95" s="125">
        <f>D96+D97+D98+D99+D100+D101+D102+D103+D104+D105</f>
        <v>0</v>
      </c>
      <c r="E95" s="125">
        <f>E96+E97+E98+E99+E100+E101+E102+E103+E104+E105</f>
        <v>0</v>
      </c>
      <c r="F95" s="125">
        <f>F96+F97+F98+F99+F100+F101+F102+F103+F104+F105</f>
        <v>0</v>
      </c>
      <c r="G95" s="125">
        <f>G96+G97+G98+G99+G100+G101+G102+G103+G104+G105</f>
        <v>0</v>
      </c>
      <c r="H95" s="125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97"/>
      <c r="E96" s="97"/>
      <c r="F96" s="97"/>
      <c r="G96" s="97"/>
      <c r="H96" s="97"/>
    </row>
    <row r="97" spans="1:8">
      <c r="A97" s="93" t="s">
        <v>41</v>
      </c>
      <c r="B97" s="97"/>
      <c r="C97" s="107">
        <v>22602</v>
      </c>
      <c r="D97" s="97"/>
      <c r="E97" s="97"/>
      <c r="F97" s="97"/>
      <c r="G97" s="97"/>
      <c r="H97" s="97"/>
    </row>
    <row r="98" spans="1:8" ht="26.25">
      <c r="A98" s="93" t="s">
        <v>42</v>
      </c>
      <c r="B98" s="97"/>
      <c r="C98" s="107">
        <v>22603</v>
      </c>
      <c r="D98" s="97"/>
      <c r="E98" s="97"/>
      <c r="F98" s="97"/>
      <c r="G98" s="97"/>
      <c r="H98" s="97"/>
    </row>
    <row r="99" spans="1:8">
      <c r="A99" s="93" t="s">
        <v>43</v>
      </c>
      <c r="B99" s="97"/>
      <c r="C99" s="107">
        <v>22604</v>
      </c>
      <c r="D99" s="97"/>
      <c r="E99" s="97"/>
      <c r="F99" s="97"/>
      <c r="G99" s="97"/>
      <c r="H99" s="97"/>
    </row>
    <row r="100" spans="1:8">
      <c r="A100" s="93" t="s">
        <v>44</v>
      </c>
      <c r="B100" s="97"/>
      <c r="C100" s="107">
        <v>22605</v>
      </c>
      <c r="D100" s="97"/>
      <c r="E100" s="97"/>
      <c r="F100" s="97"/>
      <c r="G100" s="97"/>
      <c r="H100" s="97"/>
    </row>
    <row r="101" spans="1:8" ht="26.25">
      <c r="A101" s="93" t="s">
        <v>45</v>
      </c>
      <c r="B101" s="97"/>
      <c r="C101" s="107">
        <v>22606</v>
      </c>
      <c r="D101" s="97"/>
      <c r="E101" s="97"/>
      <c r="F101" s="97"/>
      <c r="G101" s="97"/>
      <c r="H101" s="97"/>
    </row>
    <row r="102" spans="1:8" ht="15" customHeight="1">
      <c r="A102" s="93" t="s">
        <v>46</v>
      </c>
      <c r="B102" s="97"/>
      <c r="C102" s="107">
        <v>22607</v>
      </c>
      <c r="D102" s="97"/>
      <c r="E102" s="97"/>
      <c r="F102" s="97"/>
      <c r="G102" s="97"/>
      <c r="H102" s="97"/>
    </row>
    <row r="103" spans="1:8" ht="26.25">
      <c r="A103" s="93" t="s">
        <v>47</v>
      </c>
      <c r="B103" s="97"/>
      <c r="C103" s="107">
        <v>22608</v>
      </c>
      <c r="D103" s="97"/>
      <c r="E103" s="97"/>
      <c r="F103" s="97"/>
      <c r="G103" s="97"/>
      <c r="H103" s="97"/>
    </row>
    <row r="104" spans="1:8">
      <c r="A104" s="93" t="s">
        <v>135</v>
      </c>
      <c r="B104" s="97"/>
      <c r="C104" s="107" t="s">
        <v>136</v>
      </c>
      <c r="D104" s="97"/>
      <c r="E104" s="97"/>
      <c r="F104" s="97"/>
      <c r="G104" s="97"/>
      <c r="H104" s="97"/>
    </row>
    <row r="105" spans="1:8">
      <c r="A105" s="93" t="s">
        <v>48</v>
      </c>
      <c r="B105" s="97"/>
      <c r="C105" s="107" t="s">
        <v>125</v>
      </c>
      <c r="D105" s="97">
        <f>E105+F105+G105+H105</f>
        <v>0</v>
      </c>
      <c r="E105" s="97"/>
      <c r="F105" s="97"/>
      <c r="G105" s="97"/>
      <c r="H105" s="97"/>
    </row>
    <row r="106" spans="1:8">
      <c r="A106" s="94" t="s">
        <v>74</v>
      </c>
      <c r="B106" s="95">
        <v>230</v>
      </c>
      <c r="C106" s="106">
        <v>23000</v>
      </c>
      <c r="D106" s="125">
        <f>D107+D108</f>
        <v>0</v>
      </c>
      <c r="E106" s="125">
        <f>E107+E108</f>
        <v>0</v>
      </c>
      <c r="F106" s="125">
        <f>F107+F108</f>
        <v>0</v>
      </c>
      <c r="G106" s="125">
        <f>G107+G108</f>
        <v>0</v>
      </c>
      <c r="H106" s="125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7"/>
      <c r="E107" s="97"/>
      <c r="F107" s="97"/>
      <c r="G107" s="97"/>
      <c r="H107" s="97"/>
    </row>
    <row r="108" spans="1:8">
      <c r="A108" s="96" t="s">
        <v>76</v>
      </c>
      <c r="B108" s="97">
        <v>232</v>
      </c>
      <c r="C108" s="107">
        <v>23200</v>
      </c>
      <c r="D108" s="97"/>
      <c r="E108" s="97"/>
      <c r="F108" s="97"/>
      <c r="G108" s="97"/>
      <c r="H108" s="97"/>
    </row>
    <row r="109" spans="1:8" ht="15.75" customHeight="1">
      <c r="A109" s="94" t="s">
        <v>77</v>
      </c>
      <c r="B109" s="95">
        <v>240</v>
      </c>
      <c r="C109" s="106">
        <v>24000</v>
      </c>
      <c r="D109" s="125">
        <f>D110+D111</f>
        <v>0</v>
      </c>
      <c r="E109" s="125">
        <f>E110+E111</f>
        <v>0</v>
      </c>
      <c r="F109" s="125">
        <f>F110+F111</f>
        <v>0</v>
      </c>
      <c r="G109" s="125">
        <f>G110+G111</f>
        <v>0</v>
      </c>
      <c r="H109" s="125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7"/>
      <c r="E110" s="97"/>
      <c r="F110" s="97"/>
      <c r="G110" s="97"/>
      <c r="H110" s="97"/>
    </row>
    <row r="111" spans="1:8" ht="26.25">
      <c r="A111" s="96" t="s">
        <v>79</v>
      </c>
      <c r="B111" s="97">
        <v>242</v>
      </c>
      <c r="C111" s="107">
        <v>24200</v>
      </c>
      <c r="D111" s="97"/>
      <c r="E111" s="97"/>
      <c r="F111" s="97"/>
      <c r="G111" s="97"/>
      <c r="H111" s="97"/>
    </row>
    <row r="112" spans="1:8" ht="14.25" customHeight="1">
      <c r="A112" s="94" t="s">
        <v>80</v>
      </c>
      <c r="B112" s="95">
        <v>250</v>
      </c>
      <c r="C112" s="106" t="s">
        <v>102</v>
      </c>
      <c r="D112" s="125">
        <f>D113+D114+D115</f>
        <v>0</v>
      </c>
      <c r="E112" s="125">
        <f>E113+E114+E115</f>
        <v>0</v>
      </c>
      <c r="F112" s="125">
        <f>F113+F114+F115</f>
        <v>0</v>
      </c>
      <c r="G112" s="125">
        <f>G113+G114+G115</f>
        <v>0</v>
      </c>
      <c r="H112" s="125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7"/>
      <c r="E113" s="97"/>
      <c r="F113" s="97"/>
      <c r="G113" s="97"/>
      <c r="H113" s="97"/>
    </row>
    <row r="114" spans="1:8" ht="26.25">
      <c r="A114" s="96" t="s">
        <v>82</v>
      </c>
      <c r="B114" s="97">
        <v>252</v>
      </c>
      <c r="C114" s="107" t="s">
        <v>104</v>
      </c>
      <c r="D114" s="97"/>
      <c r="E114" s="97"/>
      <c r="F114" s="97"/>
      <c r="G114" s="97"/>
      <c r="H114" s="97"/>
    </row>
    <row r="115" spans="1:8">
      <c r="A115" s="96" t="s">
        <v>83</v>
      </c>
      <c r="B115" s="97">
        <v>253</v>
      </c>
      <c r="C115" s="107" t="s">
        <v>105</v>
      </c>
      <c r="D115" s="97"/>
      <c r="E115" s="97"/>
      <c r="F115" s="97"/>
      <c r="G115" s="97"/>
      <c r="H115" s="97"/>
    </row>
    <row r="116" spans="1:8">
      <c r="A116" s="94" t="s">
        <v>49</v>
      </c>
      <c r="B116" s="95">
        <v>260</v>
      </c>
      <c r="C116" s="106">
        <v>26000</v>
      </c>
      <c r="D116" s="125">
        <f>D117+D118+D120</f>
        <v>0</v>
      </c>
      <c r="E116" s="125">
        <f>E117+E118+E120</f>
        <v>0</v>
      </c>
      <c r="F116" s="125">
        <f>F117+F118+F120</f>
        <v>0</v>
      </c>
      <c r="G116" s="125">
        <f>G117+G118+G120</f>
        <v>0</v>
      </c>
      <c r="H116" s="125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7"/>
      <c r="E117" s="97"/>
      <c r="F117" s="97"/>
      <c r="G117" s="97"/>
      <c r="H117" s="97"/>
    </row>
    <row r="118" spans="1:8">
      <c r="A118" s="96" t="s">
        <v>50</v>
      </c>
      <c r="B118" s="97">
        <v>262</v>
      </c>
      <c r="C118" s="107">
        <v>26200</v>
      </c>
      <c r="D118" s="97">
        <f>D119</f>
        <v>0</v>
      </c>
      <c r="E118" s="97"/>
      <c r="F118" s="97"/>
      <c r="G118" s="97"/>
      <c r="H118" s="97"/>
    </row>
    <row r="119" spans="1:8">
      <c r="A119" s="93" t="s">
        <v>51</v>
      </c>
      <c r="B119" s="97"/>
      <c r="C119" s="107">
        <v>26201</v>
      </c>
      <c r="D119" s="97"/>
      <c r="E119" s="97"/>
      <c r="F119" s="97"/>
      <c r="G119" s="97"/>
      <c r="H119" s="97"/>
    </row>
    <row r="120" spans="1:8" ht="26.25">
      <c r="A120" s="96" t="s">
        <v>85</v>
      </c>
      <c r="B120" s="97">
        <v>263</v>
      </c>
      <c r="C120" s="107" t="s">
        <v>101</v>
      </c>
      <c r="D120" s="97"/>
      <c r="E120" s="97"/>
      <c r="F120" s="97"/>
      <c r="G120" s="97"/>
      <c r="H120" s="97"/>
    </row>
    <row r="121" spans="1:8">
      <c r="A121" s="94" t="s">
        <v>52</v>
      </c>
      <c r="B121" s="95">
        <v>290</v>
      </c>
      <c r="C121" s="106">
        <v>29000</v>
      </c>
      <c r="D121" s="125">
        <f>D122+D123+D124+D125+D126+D127+D128</f>
        <v>0</v>
      </c>
      <c r="E121" s="125">
        <f>E122+E123+E124+E125+E126+E127+E128</f>
        <v>0</v>
      </c>
      <c r="F121" s="125">
        <f>F122+F123+F124+F125+F126+F127+F128</f>
        <v>0</v>
      </c>
      <c r="G121" s="125">
        <f>G122+G123+G124+G125+G126+G127+G128</f>
        <v>0</v>
      </c>
      <c r="H121" s="125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97"/>
      <c r="E122" s="97"/>
      <c r="F122" s="97"/>
      <c r="G122" s="97"/>
      <c r="H122" s="97"/>
    </row>
    <row r="123" spans="1:8">
      <c r="A123" s="93" t="s">
        <v>54</v>
      </c>
      <c r="B123" s="97"/>
      <c r="C123" s="107">
        <v>29002</v>
      </c>
      <c r="D123" s="97"/>
      <c r="E123" s="97"/>
      <c r="F123" s="97"/>
      <c r="G123" s="97"/>
      <c r="H123" s="97"/>
    </row>
    <row r="124" spans="1:8">
      <c r="A124" s="93" t="s">
        <v>55</v>
      </c>
      <c r="B124" s="97"/>
      <c r="C124" s="107">
        <v>29003</v>
      </c>
      <c r="D124" s="97"/>
      <c r="E124" s="97"/>
      <c r="F124" s="97"/>
      <c r="G124" s="97"/>
      <c r="H124" s="97"/>
    </row>
    <row r="125" spans="1:8">
      <c r="A125" s="93" t="s">
        <v>56</v>
      </c>
      <c r="B125" s="97"/>
      <c r="C125" s="107">
        <v>29004</v>
      </c>
      <c r="D125" s="97"/>
      <c r="E125" s="97"/>
      <c r="F125" s="97"/>
      <c r="G125" s="97"/>
      <c r="H125" s="97"/>
    </row>
    <row r="126" spans="1:8">
      <c r="A126" s="93" t="s">
        <v>57</v>
      </c>
      <c r="B126" s="97"/>
      <c r="C126" s="107">
        <v>29005</v>
      </c>
      <c r="D126" s="97"/>
      <c r="E126" s="97"/>
      <c r="F126" s="97"/>
      <c r="G126" s="97"/>
      <c r="H126" s="97"/>
    </row>
    <row r="127" spans="1:8">
      <c r="A127" s="93" t="s">
        <v>137</v>
      </c>
      <c r="B127" s="97"/>
      <c r="C127" s="107" t="s">
        <v>138</v>
      </c>
      <c r="D127" s="97"/>
      <c r="E127" s="97"/>
      <c r="F127" s="97"/>
      <c r="G127" s="97"/>
      <c r="H127" s="97"/>
    </row>
    <row r="128" spans="1:8">
      <c r="A128" s="93" t="s">
        <v>58</v>
      </c>
      <c r="B128" s="97"/>
      <c r="C128" s="107" t="s">
        <v>126</v>
      </c>
      <c r="D128" s="119">
        <f>E128+F128+G128+H128</f>
        <v>0</v>
      </c>
      <c r="E128" s="97"/>
      <c r="F128" s="97"/>
      <c r="G128" s="97"/>
      <c r="H128" s="97"/>
    </row>
    <row r="129" spans="1:8">
      <c r="A129" s="94" t="s">
        <v>59</v>
      </c>
      <c r="B129" s="95">
        <v>300</v>
      </c>
      <c r="C129" s="106">
        <v>30000</v>
      </c>
      <c r="D129" s="125">
        <f>D130+D139+D140</f>
        <v>0</v>
      </c>
      <c r="E129" s="125">
        <f>E130+E139+E140</f>
        <v>0</v>
      </c>
      <c r="F129" s="125">
        <f>F130+F139+F140</f>
        <v>0</v>
      </c>
      <c r="G129" s="125">
        <f>G130+G139+G140</f>
        <v>0</v>
      </c>
      <c r="H129" s="125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5">
        <f>D131+D132+D133+D134+D135+D136+D137+D138</f>
        <v>0</v>
      </c>
      <c r="E130" s="125">
        <f>E131+E132+E133+E134+E135+E136+E137+E138</f>
        <v>0</v>
      </c>
      <c r="F130" s="125">
        <f>F131+F132+F133+F134+F135+F136+F137+F138</f>
        <v>0</v>
      </c>
      <c r="G130" s="125">
        <f>G131+G132+G133+G134+G135+G136+G137+G138</f>
        <v>0</v>
      </c>
      <c r="H130" s="125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97"/>
      <c r="E131" s="97"/>
      <c r="F131" s="97"/>
      <c r="G131" s="97"/>
      <c r="H131" s="97"/>
    </row>
    <row r="132" spans="1:8">
      <c r="A132" s="93" t="s">
        <v>61</v>
      </c>
      <c r="B132" s="97"/>
      <c r="C132" s="107">
        <v>31002</v>
      </c>
      <c r="D132" s="97"/>
      <c r="E132" s="97"/>
      <c r="F132" s="97"/>
      <c r="G132" s="97"/>
      <c r="H132" s="97"/>
    </row>
    <row r="133" spans="1:8" ht="30" customHeight="1">
      <c r="A133" s="93" t="s">
        <v>62</v>
      </c>
      <c r="B133" s="97"/>
      <c r="C133" s="107">
        <v>31003</v>
      </c>
      <c r="D133" s="97"/>
      <c r="E133" s="97"/>
      <c r="F133" s="97"/>
      <c r="G133" s="97"/>
      <c r="H133" s="97"/>
    </row>
    <row r="134" spans="1:8">
      <c r="A134" s="93" t="s">
        <v>63</v>
      </c>
      <c r="B134" s="97"/>
      <c r="C134" s="107">
        <v>31004</v>
      </c>
      <c r="D134" s="97"/>
      <c r="E134" s="97"/>
      <c r="F134" s="97"/>
      <c r="G134" s="97"/>
      <c r="H134" s="97"/>
    </row>
    <row r="135" spans="1:8">
      <c r="A135" s="93" t="s">
        <v>64</v>
      </c>
      <c r="B135" s="97"/>
      <c r="C135" s="107">
        <v>31005</v>
      </c>
      <c r="D135" s="97"/>
      <c r="E135" s="97"/>
      <c r="F135" s="97"/>
      <c r="G135" s="97"/>
      <c r="H135" s="97"/>
    </row>
    <row r="136" spans="1:8">
      <c r="A136" s="93" t="s">
        <v>66</v>
      </c>
      <c r="B136" s="97"/>
      <c r="C136" s="107">
        <v>31006</v>
      </c>
      <c r="D136" s="97"/>
      <c r="E136" s="97"/>
      <c r="F136" s="97"/>
      <c r="G136" s="97"/>
      <c r="H136" s="97"/>
    </row>
    <row r="137" spans="1:8">
      <c r="A137" s="93" t="s">
        <v>130</v>
      </c>
      <c r="B137" s="97"/>
      <c r="C137" s="107" t="s">
        <v>131</v>
      </c>
      <c r="D137" s="97"/>
      <c r="E137" s="97"/>
      <c r="F137" s="97"/>
      <c r="G137" s="97"/>
      <c r="H137" s="97"/>
    </row>
    <row r="138" spans="1:8">
      <c r="A138" s="93" t="s">
        <v>65</v>
      </c>
      <c r="B138" s="97"/>
      <c r="C138" s="107" t="s">
        <v>127</v>
      </c>
      <c r="D138" s="97"/>
      <c r="E138" s="97"/>
      <c r="F138" s="97"/>
      <c r="G138" s="97"/>
      <c r="H138" s="97"/>
    </row>
    <row r="139" spans="1:8" ht="15.75" customHeight="1">
      <c r="A139" s="96" t="s">
        <v>86</v>
      </c>
      <c r="B139" s="97">
        <v>320</v>
      </c>
      <c r="C139" s="107" t="s">
        <v>118</v>
      </c>
      <c r="D139" s="97"/>
      <c r="E139" s="97"/>
      <c r="F139" s="97"/>
      <c r="G139" s="97"/>
      <c r="H139" s="97"/>
    </row>
    <row r="140" spans="1:8" ht="16.5" customHeight="1">
      <c r="A140" s="96" t="s">
        <v>67</v>
      </c>
      <c r="B140" s="97">
        <v>340</v>
      </c>
      <c r="C140" s="107">
        <v>34000</v>
      </c>
      <c r="D140" s="125">
        <f>D141+D142+D143+D144+D145+D146+D147+D148+D149+D150</f>
        <v>0</v>
      </c>
      <c r="E140" s="125">
        <f>E141+E142+E143+E144+E145+E146+E147+E148+E149+E150</f>
        <v>0</v>
      </c>
      <c r="F140" s="125">
        <f>F141+F142+F143+F144+F145+F146+F147+F148+F149+F150</f>
        <v>0</v>
      </c>
      <c r="G140" s="125">
        <f>G141+G142+G143+G144+G145+G146+G147+G148+G149+G150</f>
        <v>0</v>
      </c>
      <c r="H140" s="125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97"/>
      <c r="E141" s="97"/>
      <c r="F141" s="97"/>
      <c r="G141" s="97"/>
      <c r="H141" s="97"/>
    </row>
    <row r="142" spans="1:8">
      <c r="A142" s="93" t="s">
        <v>69</v>
      </c>
      <c r="B142" s="97"/>
      <c r="C142" s="107">
        <v>34002</v>
      </c>
      <c r="D142" s="97"/>
      <c r="E142" s="97"/>
      <c r="F142" s="97"/>
      <c r="G142" s="97"/>
      <c r="H142" s="97"/>
    </row>
    <row r="143" spans="1:8">
      <c r="A143" s="93" t="s">
        <v>70</v>
      </c>
      <c r="B143" s="97"/>
      <c r="C143" s="107">
        <v>34003</v>
      </c>
      <c r="D143" s="97"/>
      <c r="E143" s="97"/>
      <c r="F143" s="97"/>
      <c r="G143" s="97"/>
      <c r="H143" s="97"/>
    </row>
    <row r="144" spans="1:8" ht="29.25" customHeight="1">
      <c r="A144" s="93" t="s">
        <v>71</v>
      </c>
      <c r="B144" s="97"/>
      <c r="C144" s="107">
        <v>34004</v>
      </c>
      <c r="D144" s="97">
        <f>E144+F144+G144+H144</f>
        <v>0</v>
      </c>
      <c r="E144" s="97"/>
      <c r="F144" s="97"/>
      <c r="G144" s="97"/>
      <c r="H144" s="97"/>
    </row>
    <row r="145" spans="1:8" ht="26.25">
      <c r="A145" s="93" t="s">
        <v>72</v>
      </c>
      <c r="B145" s="97"/>
      <c r="C145" s="107">
        <v>34005</v>
      </c>
      <c r="D145" s="97"/>
      <c r="E145" s="97"/>
      <c r="F145" s="97"/>
      <c r="G145" s="97"/>
      <c r="H145" s="97"/>
    </row>
    <row r="146" spans="1:8" ht="26.25">
      <c r="A146" s="93" t="s">
        <v>73</v>
      </c>
      <c r="B146" s="97"/>
      <c r="C146" s="107">
        <v>34006</v>
      </c>
      <c r="D146" s="97"/>
      <c r="E146" s="97"/>
      <c r="F146" s="97"/>
      <c r="G146" s="97"/>
      <c r="H146" s="97"/>
    </row>
    <row r="147" spans="1:8">
      <c r="A147" s="93" t="s">
        <v>132</v>
      </c>
      <c r="B147" s="97"/>
      <c r="C147" s="107">
        <v>34007</v>
      </c>
      <c r="D147" s="97"/>
      <c r="E147" s="97"/>
      <c r="F147" s="97"/>
      <c r="G147" s="97"/>
      <c r="H147" s="97"/>
    </row>
    <row r="148" spans="1:8">
      <c r="A148" s="93" t="s">
        <v>133</v>
      </c>
      <c r="B148" s="97"/>
      <c r="C148" s="107" t="s">
        <v>134</v>
      </c>
      <c r="D148" s="97"/>
      <c r="E148" s="97"/>
      <c r="F148" s="97"/>
      <c r="G148" s="97"/>
      <c r="H148" s="97"/>
    </row>
    <row r="149" spans="1:8">
      <c r="A149" s="93" t="s">
        <v>139</v>
      </c>
      <c r="B149" s="97"/>
      <c r="C149" s="107" t="s">
        <v>140</v>
      </c>
      <c r="D149" s="97"/>
      <c r="E149" s="97"/>
      <c r="F149" s="97"/>
      <c r="G149" s="97"/>
      <c r="H149" s="97"/>
    </row>
    <row r="150" spans="1:8">
      <c r="A150" s="93" t="s">
        <v>227</v>
      </c>
      <c r="B150" s="97"/>
      <c r="C150" s="107" t="s">
        <v>128</v>
      </c>
      <c r="D150" s="97"/>
      <c r="E150" s="97"/>
      <c r="F150" s="97"/>
      <c r="G150" s="97"/>
      <c r="H150" s="97"/>
    </row>
    <row r="151" spans="1:8">
      <c r="A151" s="94" t="s">
        <v>112</v>
      </c>
      <c r="B151" s="95">
        <v>500</v>
      </c>
      <c r="C151" s="106" t="s">
        <v>106</v>
      </c>
      <c r="D151" s="125">
        <f>D152+D153</f>
        <v>0</v>
      </c>
      <c r="E151" s="125">
        <f>E152+E153</f>
        <v>0</v>
      </c>
      <c r="F151" s="125">
        <f>F152+F153</f>
        <v>0</v>
      </c>
      <c r="G151" s="125">
        <f>G152+G153</f>
        <v>0</v>
      </c>
      <c r="H151" s="125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7"/>
      <c r="E152" s="97"/>
      <c r="F152" s="97"/>
      <c r="G152" s="97"/>
      <c r="H152" s="97"/>
    </row>
    <row r="153" spans="1:8">
      <c r="A153" s="96" t="s">
        <v>114</v>
      </c>
      <c r="B153" s="97">
        <v>540</v>
      </c>
      <c r="C153" s="107" t="s">
        <v>108</v>
      </c>
      <c r="D153" s="97"/>
      <c r="E153" s="97"/>
      <c r="F153" s="97"/>
      <c r="G153" s="97"/>
      <c r="H153" s="97"/>
    </row>
    <row r="154" spans="1:8">
      <c r="A154" s="94" t="s">
        <v>115</v>
      </c>
      <c r="B154" s="95">
        <v>600</v>
      </c>
      <c r="C154" s="106" t="s">
        <v>109</v>
      </c>
      <c r="D154" s="125">
        <f>D155+D156</f>
        <v>0</v>
      </c>
      <c r="E154" s="125">
        <f>E155+E156</f>
        <v>0</v>
      </c>
      <c r="F154" s="125">
        <f>F155+F156</f>
        <v>0</v>
      </c>
      <c r="G154" s="125">
        <f>G155+G156</f>
        <v>0</v>
      </c>
      <c r="H154" s="125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7"/>
      <c r="E155" s="97"/>
      <c r="F155" s="97"/>
      <c r="G155" s="97"/>
      <c r="H155" s="97"/>
    </row>
    <row r="156" spans="1:8">
      <c r="A156" s="109" t="s">
        <v>117</v>
      </c>
      <c r="B156" s="99">
        <v>640</v>
      </c>
      <c r="C156" s="100" t="s">
        <v>111</v>
      </c>
      <c r="D156" s="99"/>
      <c r="E156" s="99"/>
      <c r="F156" s="99"/>
      <c r="G156" s="99"/>
      <c r="H156" s="99"/>
    </row>
    <row r="157" spans="1:8">
      <c r="A157" s="96"/>
      <c r="B157" s="97"/>
      <c r="C157" s="107"/>
      <c r="D157" s="97"/>
      <c r="E157" s="97"/>
      <c r="F157" s="97"/>
      <c r="G157" s="97"/>
      <c r="H157" s="97"/>
    </row>
    <row r="158" spans="1:8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 hidden="1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233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189"/>
  <sheetViews>
    <sheetView showGridLines="0" topLeftCell="A7" zoomScale="75" workbookViewId="0">
      <selection activeCell="E118" sqref="E118:H119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6.5703125" style="1" customWidth="1"/>
    <col min="6" max="6" width="16" style="1" customWidth="1"/>
    <col min="7" max="7" width="15.42578125" style="1" customWidth="1"/>
    <col min="8" max="8" width="14.710937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224</v>
      </c>
    </row>
    <row r="6" spans="1:8">
      <c r="A6" s="1" t="s">
        <v>225</v>
      </c>
    </row>
    <row r="8" spans="1:8" ht="20.25" customHeight="1">
      <c r="A8" s="170" t="s">
        <v>229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228</v>
      </c>
      <c r="B9" s="171"/>
      <c r="C9" s="171"/>
      <c r="D9" s="171"/>
      <c r="E9" s="171"/>
      <c r="F9" s="171"/>
      <c r="G9" s="171"/>
      <c r="H9" s="171"/>
    </row>
    <row r="10" spans="1:8" ht="14.25" customHeight="1">
      <c r="A10" s="174"/>
      <c r="B10" s="174"/>
      <c r="C10" s="174"/>
      <c r="D10" s="174"/>
      <c r="E10" s="174"/>
      <c r="F10" s="174"/>
      <c r="G10" s="174"/>
    </row>
    <row r="11" spans="1:8" hidden="1"/>
    <row r="12" spans="1:8" hidden="1">
      <c r="G12" s="1" t="s">
        <v>98</v>
      </c>
    </row>
    <row r="13" spans="1:8" hidden="1"/>
    <row r="14" spans="1:8" hidden="1">
      <c r="F14" s="3" t="s">
        <v>99</v>
      </c>
      <c r="G14" s="4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249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 t="s">
        <v>250</v>
      </c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251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230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72" t="s">
        <v>217</v>
      </c>
      <c r="C24" s="69"/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57.7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124">
        <f>D31+D46</f>
        <v>0</v>
      </c>
      <c r="E30" s="124">
        <f>E31+E46</f>
        <v>0</v>
      </c>
      <c r="F30" s="124">
        <f>F31+F46</f>
        <v>0</v>
      </c>
      <c r="G30" s="124">
        <f>G31+G46</f>
        <v>0</v>
      </c>
      <c r="H30" s="124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125">
        <f>D32+D33+D34+D35+D36+D40+D41+D45</f>
        <v>0</v>
      </c>
      <c r="E31" s="125">
        <f>E32+E33+E34+E35+E36+E40+E41+E45</f>
        <v>0</v>
      </c>
      <c r="F31" s="125">
        <f>F32+F33+F34+F35+F36+F40+F41+F45</f>
        <v>0</v>
      </c>
      <c r="G31" s="125">
        <f>G32+G33+G34+G35+G36+G40+G41+G45</f>
        <v>0</v>
      </c>
      <c r="H31" s="125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97">
        <f>E32+F32+G32+H32</f>
        <v>0</v>
      </c>
      <c r="E32" s="97"/>
      <c r="F32" s="97"/>
      <c r="G32" s="97"/>
      <c r="H32" s="97"/>
    </row>
    <row r="33" spans="1:8">
      <c r="A33" s="89" t="s">
        <v>149</v>
      </c>
      <c r="B33" s="90">
        <v>120</v>
      </c>
      <c r="C33" s="91" t="s">
        <v>178</v>
      </c>
      <c r="D33" s="97">
        <f>E33+F33+G33+H33</f>
        <v>0</v>
      </c>
      <c r="E33" s="97"/>
      <c r="F33" s="97"/>
      <c r="G33" s="97"/>
      <c r="H33" s="97"/>
    </row>
    <row r="34" spans="1:8">
      <c r="A34" s="89" t="s">
        <v>170</v>
      </c>
      <c r="B34" s="90">
        <v>130</v>
      </c>
      <c r="C34" s="91" t="s">
        <v>179</v>
      </c>
      <c r="D34" s="97">
        <f>E34+F34+G34+H34</f>
        <v>0</v>
      </c>
      <c r="E34" s="97"/>
      <c r="F34" s="97"/>
      <c r="G34" s="97"/>
      <c r="H34" s="97"/>
    </row>
    <row r="35" spans="1:8">
      <c r="A35" s="89" t="s">
        <v>150</v>
      </c>
      <c r="B35" s="90">
        <v>140</v>
      </c>
      <c r="C35" s="91" t="s">
        <v>180</v>
      </c>
      <c r="D35" s="97">
        <f>E35+F35+G35+H35</f>
        <v>0</v>
      </c>
      <c r="E35" s="97"/>
      <c r="F35" s="97"/>
      <c r="G35" s="97"/>
      <c r="H35" s="97"/>
    </row>
    <row r="36" spans="1:8" ht="15" customHeight="1">
      <c r="A36" s="89" t="s">
        <v>151</v>
      </c>
      <c r="B36" s="90">
        <v>150</v>
      </c>
      <c r="C36" s="91" t="s">
        <v>181</v>
      </c>
      <c r="D36" s="125">
        <f>D37+D38+D39</f>
        <v>0</v>
      </c>
      <c r="E36" s="125">
        <f>E37+E38+E39</f>
        <v>0</v>
      </c>
      <c r="F36" s="125">
        <f>F37+F38+F39</f>
        <v>0</v>
      </c>
      <c r="G36" s="125">
        <f>G37+G38+G39</f>
        <v>0</v>
      </c>
      <c r="H36" s="125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7">
        <f>E37+F37+G37+H37</f>
        <v>0</v>
      </c>
      <c r="E37" s="97"/>
      <c r="F37" s="97"/>
      <c r="G37" s="97"/>
      <c r="H37" s="97"/>
    </row>
    <row r="38" spans="1:8" ht="26.25">
      <c r="A38" s="93" t="s">
        <v>172</v>
      </c>
      <c r="B38" s="90">
        <v>152</v>
      </c>
      <c r="C38" s="91">
        <v>15200</v>
      </c>
      <c r="D38" s="97">
        <f>E38+F38+G38+H38</f>
        <v>0</v>
      </c>
      <c r="E38" s="97"/>
      <c r="F38" s="97"/>
      <c r="G38" s="97"/>
      <c r="H38" s="97"/>
    </row>
    <row r="39" spans="1:8">
      <c r="A39" s="93" t="s">
        <v>152</v>
      </c>
      <c r="B39" s="90">
        <v>153</v>
      </c>
      <c r="C39" s="91">
        <v>15300</v>
      </c>
      <c r="D39" s="97">
        <f>E39+F39+G39+H39</f>
        <v>0</v>
      </c>
      <c r="E39" s="97"/>
      <c r="F39" s="97"/>
      <c r="G39" s="97"/>
      <c r="H39" s="97"/>
    </row>
    <row r="40" spans="1:8" ht="15.75" customHeight="1">
      <c r="A40" s="89" t="s">
        <v>153</v>
      </c>
      <c r="B40" s="90">
        <v>160</v>
      </c>
      <c r="C40" s="91" t="s">
        <v>182</v>
      </c>
      <c r="D40" s="97">
        <f>E40+F40+G40+H40</f>
        <v>0</v>
      </c>
      <c r="E40" s="97"/>
      <c r="F40" s="97"/>
      <c r="G40" s="97"/>
      <c r="H40" s="97"/>
    </row>
    <row r="41" spans="1:8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7">
        <f>E42+F42+G42+H42</f>
        <v>0</v>
      </c>
      <c r="E42" s="97"/>
      <c r="F42" s="97"/>
      <c r="G42" s="97"/>
      <c r="H42" s="97"/>
    </row>
    <row r="43" spans="1:8">
      <c r="A43" s="93" t="s">
        <v>156</v>
      </c>
      <c r="B43" s="90">
        <v>172</v>
      </c>
      <c r="C43" s="91" t="s">
        <v>185</v>
      </c>
      <c r="D43" s="97">
        <f>E43+F43+G43+H43</f>
        <v>0</v>
      </c>
      <c r="E43" s="97"/>
      <c r="F43" s="97"/>
      <c r="G43" s="97"/>
      <c r="H43" s="97"/>
    </row>
    <row r="44" spans="1:8" ht="16.5" customHeight="1">
      <c r="A44" s="93" t="s">
        <v>157</v>
      </c>
      <c r="B44" s="90">
        <v>173</v>
      </c>
      <c r="C44" s="91" t="s">
        <v>186</v>
      </c>
      <c r="D44" s="97">
        <f>E44+F44+G44+H44</f>
        <v>0</v>
      </c>
      <c r="E44" s="97"/>
      <c r="F44" s="97"/>
      <c r="G44" s="97"/>
      <c r="H44" s="97"/>
    </row>
    <row r="45" spans="1:8">
      <c r="A45" s="89" t="s">
        <v>158</v>
      </c>
      <c r="B45" s="90">
        <v>180</v>
      </c>
      <c r="C45" s="91" t="s">
        <v>187</v>
      </c>
      <c r="D45" s="97">
        <f>E45+F45+G45+H45</f>
        <v>0</v>
      </c>
      <c r="E45" s="97"/>
      <c r="F45" s="97"/>
      <c r="G45" s="97"/>
      <c r="H45" s="97"/>
    </row>
    <row r="46" spans="1:8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7">
        <f>E47+F47+G47+H47</f>
        <v>0</v>
      </c>
      <c r="E47" s="97"/>
      <c r="F47" s="97"/>
      <c r="G47" s="97"/>
      <c r="H47" s="97"/>
    </row>
    <row r="48" spans="1:8">
      <c r="A48" s="96" t="s">
        <v>161</v>
      </c>
      <c r="B48" s="97">
        <v>420</v>
      </c>
      <c r="C48" s="91" t="s">
        <v>192</v>
      </c>
      <c r="D48" s="97">
        <f>E48+F48+G48+H48</f>
        <v>0</v>
      </c>
      <c r="E48" s="97"/>
      <c r="F48" s="97"/>
      <c r="G48" s="97"/>
      <c r="H48" s="97"/>
    </row>
    <row r="49" spans="1:8">
      <c r="A49" s="96" t="s">
        <v>163</v>
      </c>
      <c r="B49" s="97">
        <v>440</v>
      </c>
      <c r="C49" s="91" t="s">
        <v>194</v>
      </c>
      <c r="D49" s="97">
        <f>E49+F49+G49+H49</f>
        <v>0</v>
      </c>
      <c r="E49" s="97"/>
      <c r="F49" s="97"/>
      <c r="G49" s="97"/>
      <c r="H49" s="97"/>
    </row>
    <row r="50" spans="1:8">
      <c r="A50" s="98"/>
      <c r="B50" s="99"/>
      <c r="C50" s="100"/>
      <c r="D50" s="97">
        <f>E50+F50+G50+H50</f>
        <v>0</v>
      </c>
      <c r="E50" s="97"/>
      <c r="F50" s="97"/>
      <c r="G50" s="97"/>
      <c r="H50" s="97"/>
    </row>
    <row r="51" spans="1:8" s="13" customFormat="1">
      <c r="A51" s="102" t="s">
        <v>212</v>
      </c>
      <c r="B51" s="103"/>
      <c r="C51" s="104" t="s">
        <v>211</v>
      </c>
      <c r="D51" s="127">
        <f>D52+D129+D151+D154</f>
        <v>0</v>
      </c>
      <c r="E51" s="105">
        <f>E52+E129+E151+E154</f>
        <v>0</v>
      </c>
      <c r="F51" s="105">
        <f>F52+F129+F151+F154</f>
        <v>0</v>
      </c>
      <c r="G51" s="105">
        <f>G52+G129+G151+G154</f>
        <v>0</v>
      </c>
      <c r="H51" s="105">
        <f>H52+H129+H151+H154</f>
        <v>0</v>
      </c>
    </row>
    <row r="52" spans="1:8">
      <c r="A52" s="85" t="s">
        <v>174</v>
      </c>
      <c r="B52" s="86">
        <v>200</v>
      </c>
      <c r="C52" s="106" t="s">
        <v>175</v>
      </c>
      <c r="D52" s="88">
        <f>D53+D58+D63+D64+D106+D109+D112+D116+D121</f>
        <v>0</v>
      </c>
      <c r="E52" s="88">
        <f>E53+E58+E63+E64+E106+E109+E112+E116+E121</f>
        <v>0</v>
      </c>
      <c r="F52" s="88">
        <f>F53+F58+F63+F64+F106+F109+F112+F116+F121</f>
        <v>0</v>
      </c>
      <c r="G52" s="88">
        <f>G53+G58+G63+G64+G106+G109+G112+G116+G121</f>
        <v>0</v>
      </c>
      <c r="H52" s="88">
        <f>H53+H58+H63+H64+H106+H109+H112+H116+H121</f>
        <v>0</v>
      </c>
    </row>
    <row r="53" spans="1:8">
      <c r="A53" s="96" t="s">
        <v>4</v>
      </c>
      <c r="B53" s="97">
        <v>211</v>
      </c>
      <c r="C53" s="107">
        <v>21100</v>
      </c>
      <c r="D53" s="125">
        <f>D54+D55+D56+D57</f>
        <v>0</v>
      </c>
      <c r="E53" s="125">
        <f>E54+E55+E56+E57</f>
        <v>0</v>
      </c>
      <c r="F53" s="125">
        <f>F54+F55+F56+F57</f>
        <v>0</v>
      </c>
      <c r="G53" s="125">
        <f>G54+G55+G56+G57</f>
        <v>0</v>
      </c>
      <c r="H53" s="125">
        <f>H54+H55+H56+H57</f>
        <v>0</v>
      </c>
    </row>
    <row r="54" spans="1:8">
      <c r="A54" s="93" t="s">
        <v>141</v>
      </c>
      <c r="B54" s="97"/>
      <c r="C54" s="107">
        <v>21101</v>
      </c>
      <c r="D54" s="97">
        <f>E54+F54+G54+H54</f>
        <v>0</v>
      </c>
      <c r="E54" s="97"/>
      <c r="F54" s="97"/>
      <c r="G54" s="97"/>
      <c r="H54" s="97"/>
    </row>
    <row r="55" spans="1:8">
      <c r="A55" s="93" t="s">
        <v>145</v>
      </c>
      <c r="B55" s="97"/>
      <c r="C55" s="107" t="s">
        <v>147</v>
      </c>
      <c r="D55" s="97">
        <f>E55+F55+G55+H55</f>
        <v>0</v>
      </c>
      <c r="E55" s="97"/>
      <c r="F55" s="97"/>
      <c r="G55" s="97"/>
      <c r="H55" s="97"/>
    </row>
    <row r="56" spans="1:8">
      <c r="A56" s="93" t="s">
        <v>146</v>
      </c>
      <c r="B56" s="97"/>
      <c r="C56" s="107" t="s">
        <v>143</v>
      </c>
      <c r="D56" s="97">
        <f>E56+F56+G56+H56</f>
        <v>0</v>
      </c>
      <c r="E56" s="97"/>
      <c r="F56" s="97"/>
      <c r="G56" s="97"/>
      <c r="H56" s="97"/>
    </row>
    <row r="57" spans="1:8">
      <c r="A57" s="93" t="s">
        <v>142</v>
      </c>
      <c r="B57" s="97"/>
      <c r="C57" s="107" t="s">
        <v>144</v>
      </c>
      <c r="D57" s="97">
        <f>E57+F57+G57+H57</f>
        <v>0</v>
      </c>
      <c r="E57" s="97"/>
      <c r="F57" s="97"/>
      <c r="G57" s="97"/>
      <c r="H57" s="97"/>
    </row>
    <row r="58" spans="1:8" s="14" customFormat="1">
      <c r="A58" s="96" t="s">
        <v>5</v>
      </c>
      <c r="B58" s="97">
        <v>212</v>
      </c>
      <c r="C58" s="107">
        <v>21200</v>
      </c>
      <c r="D58" s="126">
        <f>D59+D60+D61+D62</f>
        <v>0</v>
      </c>
      <c r="E58" s="126">
        <f>E59+E60+E61+E62</f>
        <v>0</v>
      </c>
      <c r="F58" s="126">
        <f>F59+F60+F61+F62</f>
        <v>0</v>
      </c>
      <c r="G58" s="126">
        <f>G59+G60+G61+G62</f>
        <v>0</v>
      </c>
      <c r="H58" s="126">
        <f>H59+H60+H61+H62</f>
        <v>0</v>
      </c>
    </row>
    <row r="59" spans="1:8">
      <c r="A59" s="93" t="s">
        <v>6</v>
      </c>
      <c r="B59" s="97"/>
      <c r="C59" s="107">
        <v>21201</v>
      </c>
      <c r="D59" s="97">
        <f>E59+F59+G59+H59</f>
        <v>0</v>
      </c>
      <c r="E59" s="97"/>
      <c r="F59" s="97"/>
      <c r="G59" s="97"/>
      <c r="H59" s="97"/>
    </row>
    <row r="60" spans="1:8" ht="15" customHeight="1">
      <c r="A60" s="93" t="s">
        <v>7</v>
      </c>
      <c r="B60" s="97"/>
      <c r="C60" s="107">
        <v>21202</v>
      </c>
      <c r="D60" s="97">
        <f>E60+F60+G60+H60</f>
        <v>0</v>
      </c>
      <c r="E60" s="97"/>
      <c r="F60" s="97"/>
      <c r="G60" s="97"/>
      <c r="H60" s="97"/>
    </row>
    <row r="61" spans="1:8">
      <c r="A61" s="93" t="s">
        <v>8</v>
      </c>
      <c r="B61" s="97"/>
      <c r="C61" s="107">
        <v>21203</v>
      </c>
      <c r="D61" s="97">
        <f>E61+F61+G61+H61</f>
        <v>0</v>
      </c>
      <c r="E61" s="97"/>
      <c r="F61" s="97"/>
      <c r="G61" s="97"/>
      <c r="H61" s="97"/>
    </row>
    <row r="62" spans="1:8">
      <c r="A62" s="93" t="s">
        <v>9</v>
      </c>
      <c r="B62" s="97"/>
      <c r="C62" s="107" t="s">
        <v>119</v>
      </c>
      <c r="D62" s="97">
        <f>E62+F62+G62+H62</f>
        <v>0</v>
      </c>
      <c r="E62" s="97"/>
      <c r="F62" s="97"/>
      <c r="G62" s="97"/>
      <c r="H62" s="97"/>
    </row>
    <row r="63" spans="1:8">
      <c r="A63" s="96" t="s">
        <v>10</v>
      </c>
      <c r="B63" s="97">
        <v>213</v>
      </c>
      <c r="C63" s="107">
        <v>21300</v>
      </c>
      <c r="D63" s="97">
        <f>E63+F63+G63+H63</f>
        <v>0</v>
      </c>
      <c r="E63" s="97"/>
      <c r="F63" s="97"/>
      <c r="G63" s="97"/>
      <c r="H63" s="97"/>
    </row>
    <row r="64" spans="1:8">
      <c r="A64" s="94" t="s">
        <v>11</v>
      </c>
      <c r="B64" s="95">
        <v>220</v>
      </c>
      <c r="C64" s="106">
        <v>22000</v>
      </c>
      <c r="D64" s="125">
        <f>D65+D70+D75+D81+D86+D95</f>
        <v>0</v>
      </c>
      <c r="E64" s="125">
        <f>E65+E70+E75+E81+E86+E95</f>
        <v>0</v>
      </c>
      <c r="F64" s="125">
        <f>F65+F70+F75+F81+F86+F95</f>
        <v>0</v>
      </c>
      <c r="G64" s="125">
        <f>G65+G70+G75+G81+G86+G95</f>
        <v>0</v>
      </c>
      <c r="H64" s="125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5">
        <f>D66+D67+D68+D69</f>
        <v>0</v>
      </c>
      <c r="E65" s="125">
        <f>E66+E67+E68+E69</f>
        <v>0</v>
      </c>
      <c r="F65" s="125">
        <f>F66+F67+F68+F69</f>
        <v>0</v>
      </c>
      <c r="G65" s="125">
        <f>G66+G67+G68+G69</f>
        <v>0</v>
      </c>
      <c r="H65" s="125">
        <f>H66+H67+H68+H69</f>
        <v>0</v>
      </c>
    </row>
    <row r="66" spans="1:8" ht="26.25">
      <c r="A66" s="93" t="s">
        <v>13</v>
      </c>
      <c r="B66" s="97"/>
      <c r="C66" s="107">
        <v>22101</v>
      </c>
      <c r="D66" s="97">
        <f>E66+F66+G66+H66</f>
        <v>0</v>
      </c>
      <c r="E66" s="97"/>
      <c r="F66" s="97"/>
      <c r="G66" s="97"/>
      <c r="H66" s="97"/>
    </row>
    <row r="67" spans="1:8">
      <c r="A67" s="93" t="s">
        <v>14</v>
      </c>
      <c r="B67" s="97"/>
      <c r="C67" s="107">
        <v>22102</v>
      </c>
      <c r="D67" s="97">
        <f>E67+F67+G67+H67</f>
        <v>0</v>
      </c>
      <c r="E67" s="97"/>
      <c r="F67" s="97"/>
      <c r="G67" s="97"/>
      <c r="H67" s="97"/>
    </row>
    <row r="68" spans="1:8" ht="26.25">
      <c r="A68" s="93" t="s">
        <v>15</v>
      </c>
      <c r="B68" s="97"/>
      <c r="C68" s="107">
        <v>22103</v>
      </c>
      <c r="D68" s="97">
        <f>E68+F68+G68+H68</f>
        <v>0</v>
      </c>
      <c r="E68" s="97"/>
      <c r="F68" s="97"/>
      <c r="G68" s="97"/>
      <c r="H68" s="97"/>
    </row>
    <row r="69" spans="1:8">
      <c r="A69" s="93" t="s">
        <v>16</v>
      </c>
      <c r="B69" s="97"/>
      <c r="C69" s="107" t="s">
        <v>120</v>
      </c>
      <c r="D69" s="97">
        <f>E69+F69+G69+H69</f>
        <v>0</v>
      </c>
      <c r="E69" s="97"/>
      <c r="F69" s="97"/>
      <c r="G69" s="97"/>
      <c r="H69" s="97"/>
    </row>
    <row r="70" spans="1:8">
      <c r="A70" s="96" t="s">
        <v>17</v>
      </c>
      <c r="B70" s="97">
        <v>222</v>
      </c>
      <c r="C70" s="107">
        <v>22200</v>
      </c>
      <c r="D70" s="125">
        <f>D71+D72+D73+D74</f>
        <v>0</v>
      </c>
      <c r="E70" s="125">
        <f>E71+E72+E73+E74</f>
        <v>0</v>
      </c>
      <c r="F70" s="125">
        <f>F71+F72+F73+F74</f>
        <v>0</v>
      </c>
      <c r="G70" s="125">
        <f>G71+G72+G73+G74</f>
        <v>0</v>
      </c>
      <c r="H70" s="125">
        <f>H71+H72+H73+H74</f>
        <v>0</v>
      </c>
    </row>
    <row r="71" spans="1:8">
      <c r="A71" s="93" t="s">
        <v>18</v>
      </c>
      <c r="B71" s="97"/>
      <c r="C71" s="107">
        <v>22201</v>
      </c>
      <c r="D71" s="97">
        <f>E71+F71+G71+H71</f>
        <v>0</v>
      </c>
      <c r="E71" s="97"/>
      <c r="F71" s="97"/>
      <c r="G71" s="97"/>
      <c r="H71" s="97"/>
    </row>
    <row r="72" spans="1:8">
      <c r="A72" s="93" t="s">
        <v>19</v>
      </c>
      <c r="B72" s="97"/>
      <c r="C72" s="107">
        <v>22202</v>
      </c>
      <c r="D72" s="97">
        <f>E72+F72+G72+H72</f>
        <v>0</v>
      </c>
      <c r="E72" s="97"/>
      <c r="F72" s="97"/>
      <c r="G72" s="97"/>
      <c r="H72" s="97"/>
    </row>
    <row r="73" spans="1:8" ht="26.25">
      <c r="A73" s="93" t="s">
        <v>20</v>
      </c>
      <c r="B73" s="97"/>
      <c r="C73" s="107">
        <v>22203</v>
      </c>
      <c r="D73" s="97">
        <f>E73+F73+G73+H73</f>
        <v>0</v>
      </c>
      <c r="E73" s="97"/>
      <c r="F73" s="97"/>
      <c r="G73" s="97"/>
      <c r="H73" s="97"/>
    </row>
    <row r="74" spans="1:8">
      <c r="A74" s="93" t="s">
        <v>21</v>
      </c>
      <c r="B74" s="97"/>
      <c r="C74" s="107" t="s">
        <v>121</v>
      </c>
      <c r="D74" s="97">
        <f>E74+F74+G74+H74</f>
        <v>0</v>
      </c>
      <c r="E74" s="97"/>
      <c r="F74" s="97"/>
      <c r="G74" s="97"/>
      <c r="H74" s="97"/>
    </row>
    <row r="75" spans="1:8">
      <c r="A75" s="96" t="s">
        <v>22</v>
      </c>
      <c r="B75" s="97">
        <v>223</v>
      </c>
      <c r="C75" s="107">
        <v>22300</v>
      </c>
      <c r="D75" s="125">
        <f>D76+D77+D78+D79+D80</f>
        <v>0</v>
      </c>
      <c r="E75" s="125">
        <f>E76+E77+E78+E79+E80</f>
        <v>0</v>
      </c>
      <c r="F75" s="125">
        <f>F76+F77+F78+F79+F80</f>
        <v>0</v>
      </c>
      <c r="G75" s="125">
        <f>G76+G77+G78+G79+G80</f>
        <v>0</v>
      </c>
      <c r="H75" s="125">
        <f>H76+H77+H78+H79+H80</f>
        <v>0</v>
      </c>
    </row>
    <row r="76" spans="1:8">
      <c r="A76" s="93" t="s">
        <v>23</v>
      </c>
      <c r="B76" s="97"/>
      <c r="C76" s="107">
        <v>22301</v>
      </c>
      <c r="D76" s="97">
        <f>E76+F76+G76+H76</f>
        <v>0</v>
      </c>
      <c r="E76" s="97"/>
      <c r="F76" s="97"/>
      <c r="G76" s="97"/>
      <c r="H76" s="97"/>
    </row>
    <row r="77" spans="1:8">
      <c r="A77" s="93" t="s">
        <v>24</v>
      </c>
      <c r="B77" s="97"/>
      <c r="C77" s="107">
        <v>22302</v>
      </c>
      <c r="D77" s="97">
        <f>E77+F77+G77+H77</f>
        <v>0</v>
      </c>
      <c r="E77" s="97"/>
      <c r="F77" s="97"/>
      <c r="G77" s="97"/>
      <c r="H77" s="97"/>
    </row>
    <row r="78" spans="1:8">
      <c r="A78" s="93" t="s">
        <v>25</v>
      </c>
      <c r="B78" s="97"/>
      <c r="C78" s="107">
        <v>22303</v>
      </c>
      <c r="D78" s="97">
        <f>E78+F78+G78+H78</f>
        <v>0</v>
      </c>
      <c r="E78" s="97"/>
      <c r="F78" s="97"/>
      <c r="G78" s="97"/>
      <c r="H78" s="97"/>
    </row>
    <row r="79" spans="1:8">
      <c r="A79" s="93" t="s">
        <v>26</v>
      </c>
      <c r="B79" s="97"/>
      <c r="C79" s="107">
        <v>22304</v>
      </c>
      <c r="D79" s="97">
        <f>E79+F79+G79+H79</f>
        <v>0</v>
      </c>
      <c r="E79" s="97"/>
      <c r="F79" s="97"/>
      <c r="G79" s="97"/>
      <c r="H79" s="97"/>
    </row>
    <row r="80" spans="1:8">
      <c r="A80" s="93" t="s">
        <v>16</v>
      </c>
      <c r="B80" s="97"/>
      <c r="C80" s="107" t="s">
        <v>122</v>
      </c>
      <c r="D80" s="97">
        <f>E80+F80+G80+H80</f>
        <v>0</v>
      </c>
      <c r="E80" s="97"/>
      <c r="F80" s="97"/>
      <c r="G80" s="97"/>
      <c r="H80" s="97"/>
    </row>
    <row r="81" spans="1:8">
      <c r="A81" s="96" t="s">
        <v>27</v>
      </c>
      <c r="B81" s="97">
        <v>224</v>
      </c>
      <c r="C81" s="107">
        <v>22400</v>
      </c>
      <c r="D81" s="125">
        <f>D82+D83+D84+D85</f>
        <v>0</v>
      </c>
      <c r="E81" s="125">
        <f>E82+E83+E84+E85</f>
        <v>0</v>
      </c>
      <c r="F81" s="125">
        <f>F82+F83+F84+F85</f>
        <v>0</v>
      </c>
      <c r="G81" s="125">
        <f>G82+G83+G84+G85</f>
        <v>0</v>
      </c>
      <c r="H81" s="125">
        <f>H82+H83+H84+H85</f>
        <v>0</v>
      </c>
    </row>
    <row r="82" spans="1:8">
      <c r="A82" s="93" t="s">
        <v>28</v>
      </c>
      <c r="B82" s="97"/>
      <c r="C82" s="107">
        <v>22401</v>
      </c>
      <c r="D82" s="97">
        <f>E82+F82+G82+H82</f>
        <v>0</v>
      </c>
      <c r="E82" s="97"/>
      <c r="F82" s="97"/>
      <c r="G82" s="97"/>
      <c r="H82" s="97"/>
    </row>
    <row r="83" spans="1:8">
      <c r="A83" s="93" t="s">
        <v>29</v>
      </c>
      <c r="B83" s="97"/>
      <c r="C83" s="107">
        <v>22402</v>
      </c>
      <c r="D83" s="97">
        <f>E83+F83+G83+H83</f>
        <v>0</v>
      </c>
      <c r="E83" s="97"/>
      <c r="F83" s="97"/>
      <c r="G83" s="97"/>
      <c r="H83" s="97"/>
    </row>
    <row r="84" spans="1:8">
      <c r="A84" s="93" t="s">
        <v>30</v>
      </c>
      <c r="B84" s="97"/>
      <c r="C84" s="107">
        <v>22403</v>
      </c>
      <c r="D84" s="97">
        <f>E84+F84+G84+H84</f>
        <v>0</v>
      </c>
      <c r="E84" s="97"/>
      <c r="F84" s="97"/>
      <c r="G84" s="97"/>
      <c r="H84" s="97"/>
    </row>
    <row r="85" spans="1:8">
      <c r="A85" s="93" t="s">
        <v>16</v>
      </c>
      <c r="B85" s="97"/>
      <c r="C85" s="107" t="s">
        <v>123</v>
      </c>
      <c r="D85" s="97">
        <f>E85+F85+G85+H85</f>
        <v>0</v>
      </c>
      <c r="E85" s="97"/>
      <c r="F85" s="97"/>
      <c r="G85" s="97"/>
      <c r="H85" s="97"/>
    </row>
    <row r="86" spans="1:8">
      <c r="A86" s="96" t="s">
        <v>31</v>
      </c>
      <c r="B86" s="97">
        <v>225</v>
      </c>
      <c r="C86" s="107">
        <v>22500</v>
      </c>
      <c r="D86" s="125">
        <f>D87+D88+D89+D90+D91+D92+D93+D94</f>
        <v>0</v>
      </c>
      <c r="E86" s="125">
        <f>E87+E88+E89+E90+E91+E92+E93+E94</f>
        <v>0</v>
      </c>
      <c r="F86" s="125">
        <f>F87+F88+F89+F90+F91+F92+F93+F94</f>
        <v>0</v>
      </c>
      <c r="G86" s="125">
        <f>G87+G88+G89+G90+G91+G92+G93+G94</f>
        <v>0</v>
      </c>
      <c r="H86" s="125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7">
        <f t="shared" ref="D87:D94" si="0">E87+F87+G87+H87</f>
        <v>0</v>
      </c>
      <c r="E87" s="97"/>
      <c r="F87" s="97"/>
      <c r="G87" s="97"/>
      <c r="H87" s="97"/>
    </row>
    <row r="88" spans="1:8">
      <c r="A88" s="93" t="s">
        <v>33</v>
      </c>
      <c r="B88" s="97"/>
      <c r="C88" s="107">
        <v>22502</v>
      </c>
      <c r="D88" s="97">
        <f t="shared" si="0"/>
        <v>0</v>
      </c>
      <c r="E88" s="97"/>
      <c r="F88" s="97"/>
      <c r="G88" s="97"/>
      <c r="H88" s="97"/>
    </row>
    <row r="89" spans="1:8">
      <c r="A89" s="93" t="s">
        <v>34</v>
      </c>
      <c r="B89" s="97"/>
      <c r="C89" s="107">
        <v>22503</v>
      </c>
      <c r="D89" s="97">
        <f t="shared" si="0"/>
        <v>0</v>
      </c>
      <c r="E89" s="97"/>
      <c r="F89" s="97"/>
      <c r="G89" s="97"/>
      <c r="H89" s="97"/>
    </row>
    <row r="90" spans="1:8" ht="26.25">
      <c r="A90" s="93" t="s">
        <v>35</v>
      </c>
      <c r="B90" s="97"/>
      <c r="C90" s="107">
        <v>22504</v>
      </c>
      <c r="D90" s="97">
        <f t="shared" si="0"/>
        <v>0</v>
      </c>
      <c r="E90" s="97"/>
      <c r="F90" s="97"/>
      <c r="G90" s="97"/>
      <c r="H90" s="97"/>
    </row>
    <row r="91" spans="1:8" ht="39">
      <c r="A91" s="93" t="s">
        <v>36</v>
      </c>
      <c r="B91" s="97"/>
      <c r="C91" s="107">
        <v>22505</v>
      </c>
      <c r="D91" s="97">
        <f t="shared" si="0"/>
        <v>0</v>
      </c>
      <c r="E91" s="97"/>
      <c r="F91" s="97"/>
      <c r="G91" s="97"/>
      <c r="H91" s="97"/>
    </row>
    <row r="92" spans="1:8" ht="26.25">
      <c r="A92" s="93" t="s">
        <v>37</v>
      </c>
      <c r="B92" s="97"/>
      <c r="C92" s="107">
        <v>22506</v>
      </c>
      <c r="D92" s="97">
        <f t="shared" si="0"/>
        <v>0</v>
      </c>
      <c r="E92" s="97"/>
      <c r="F92" s="97"/>
      <c r="G92" s="97"/>
      <c r="H92" s="97"/>
    </row>
    <row r="93" spans="1:8" ht="39">
      <c r="A93" s="93" t="s">
        <v>38</v>
      </c>
      <c r="B93" s="97"/>
      <c r="C93" s="107">
        <v>22507</v>
      </c>
      <c r="D93" s="97">
        <f t="shared" si="0"/>
        <v>0</v>
      </c>
      <c r="E93" s="97"/>
      <c r="F93" s="97"/>
      <c r="G93" s="97"/>
      <c r="H93" s="97"/>
    </row>
    <row r="94" spans="1:8">
      <c r="A94" s="93" t="s">
        <v>16</v>
      </c>
      <c r="B94" s="97"/>
      <c r="C94" s="107" t="s">
        <v>124</v>
      </c>
      <c r="D94" s="97">
        <f t="shared" si="0"/>
        <v>0</v>
      </c>
      <c r="E94" s="97"/>
      <c r="F94" s="97"/>
      <c r="G94" s="97"/>
      <c r="H94" s="97"/>
    </row>
    <row r="95" spans="1:8">
      <c r="A95" s="96" t="s">
        <v>39</v>
      </c>
      <c r="B95" s="97">
        <v>226</v>
      </c>
      <c r="C95" s="107">
        <v>22600</v>
      </c>
      <c r="D95" s="125">
        <f>D96+D97+D98+D99+D100+D101+D102+D103+D104+D105</f>
        <v>0</v>
      </c>
      <c r="E95" s="125">
        <f>E96+E97+E98+E99+E100+E101+E102+E103+E104+E105</f>
        <v>0</v>
      </c>
      <c r="F95" s="125">
        <f>F96+F97+F98+F99+F100+F101+F102+F103+F104+F105</f>
        <v>0</v>
      </c>
      <c r="G95" s="125">
        <f>G96+G97+G98+G99+G100+G101+G102+G103+G104+G105</f>
        <v>0</v>
      </c>
      <c r="H95" s="125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97">
        <f t="shared" ref="D96:D105" si="1">E96+F96+G96+H96</f>
        <v>0</v>
      </c>
      <c r="E96" s="97"/>
      <c r="F96" s="97"/>
      <c r="G96" s="97"/>
      <c r="H96" s="97"/>
    </row>
    <row r="97" spans="1:8">
      <c r="A97" s="93" t="s">
        <v>41</v>
      </c>
      <c r="B97" s="97"/>
      <c r="C97" s="107">
        <v>22602</v>
      </c>
      <c r="D97" s="97">
        <f t="shared" si="1"/>
        <v>0</v>
      </c>
      <c r="E97" s="97"/>
      <c r="F97" s="97"/>
      <c r="G97" s="97"/>
      <c r="H97" s="97"/>
    </row>
    <row r="98" spans="1:8" ht="26.25">
      <c r="A98" s="93" t="s">
        <v>42</v>
      </c>
      <c r="B98" s="97"/>
      <c r="C98" s="107">
        <v>22603</v>
      </c>
      <c r="D98" s="97">
        <f t="shared" si="1"/>
        <v>0</v>
      </c>
      <c r="E98" s="97"/>
      <c r="F98" s="97"/>
      <c r="G98" s="97"/>
      <c r="H98" s="97"/>
    </row>
    <row r="99" spans="1:8">
      <c r="A99" s="93" t="s">
        <v>43</v>
      </c>
      <c r="B99" s="97"/>
      <c r="C99" s="107">
        <v>22604</v>
      </c>
      <c r="D99" s="97">
        <f t="shared" si="1"/>
        <v>0</v>
      </c>
      <c r="E99" s="97"/>
      <c r="F99" s="97"/>
      <c r="G99" s="97"/>
      <c r="H99" s="97"/>
    </row>
    <row r="100" spans="1:8">
      <c r="A100" s="93" t="s">
        <v>44</v>
      </c>
      <c r="B100" s="97"/>
      <c r="C100" s="107">
        <v>22605</v>
      </c>
      <c r="D100" s="97">
        <f t="shared" si="1"/>
        <v>0</v>
      </c>
      <c r="E100" s="97"/>
      <c r="F100" s="97"/>
      <c r="G100" s="97"/>
      <c r="H100" s="97"/>
    </row>
    <row r="101" spans="1:8" ht="26.25">
      <c r="A101" s="93" t="s">
        <v>45</v>
      </c>
      <c r="B101" s="97"/>
      <c r="C101" s="107">
        <v>22606</v>
      </c>
      <c r="D101" s="97">
        <f t="shared" si="1"/>
        <v>0</v>
      </c>
      <c r="E101" s="97"/>
      <c r="F101" s="97"/>
      <c r="G101" s="97"/>
      <c r="H101" s="97"/>
    </row>
    <row r="102" spans="1:8" ht="15" customHeight="1">
      <c r="A102" s="93" t="s">
        <v>46</v>
      </c>
      <c r="B102" s="97"/>
      <c r="C102" s="107">
        <v>22607</v>
      </c>
      <c r="D102" s="97">
        <f t="shared" si="1"/>
        <v>0</v>
      </c>
      <c r="E102" s="97"/>
      <c r="F102" s="97"/>
      <c r="G102" s="97"/>
      <c r="H102" s="97"/>
    </row>
    <row r="103" spans="1:8" ht="26.25">
      <c r="A103" s="93" t="s">
        <v>47</v>
      </c>
      <c r="B103" s="97"/>
      <c r="C103" s="107">
        <v>22608</v>
      </c>
      <c r="D103" s="97">
        <f t="shared" si="1"/>
        <v>0</v>
      </c>
      <c r="E103" s="97"/>
      <c r="F103" s="97"/>
      <c r="G103" s="97"/>
      <c r="H103" s="97"/>
    </row>
    <row r="104" spans="1:8">
      <c r="A104" s="93" t="s">
        <v>135</v>
      </c>
      <c r="B104" s="97"/>
      <c r="C104" s="107" t="s">
        <v>136</v>
      </c>
      <c r="D104" s="97">
        <f t="shared" si="1"/>
        <v>0</v>
      </c>
      <c r="E104" s="97"/>
      <c r="F104" s="97"/>
      <c r="G104" s="97"/>
      <c r="H104" s="97"/>
    </row>
    <row r="105" spans="1:8">
      <c r="A105" s="93" t="s">
        <v>48</v>
      </c>
      <c r="B105" s="97"/>
      <c r="C105" s="107" t="s">
        <v>125</v>
      </c>
      <c r="D105" s="97">
        <f t="shared" si="1"/>
        <v>0</v>
      </c>
      <c r="E105" s="97"/>
      <c r="F105" s="97"/>
      <c r="G105" s="97"/>
      <c r="H105" s="97"/>
    </row>
    <row r="106" spans="1:8">
      <c r="A106" s="94" t="s">
        <v>74</v>
      </c>
      <c r="B106" s="95">
        <v>230</v>
      </c>
      <c r="C106" s="106">
        <v>23000</v>
      </c>
      <c r="D106" s="125">
        <f>D107+D108</f>
        <v>0</v>
      </c>
      <c r="E106" s="125">
        <f>E107+E108</f>
        <v>0</v>
      </c>
      <c r="F106" s="125">
        <f>F107+F108</f>
        <v>0</v>
      </c>
      <c r="G106" s="125">
        <f>G107+G108</f>
        <v>0</v>
      </c>
      <c r="H106" s="125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7">
        <f>E107+F107+G107+H107</f>
        <v>0</v>
      </c>
      <c r="E107" s="97"/>
      <c r="F107" s="97"/>
      <c r="G107" s="97"/>
      <c r="H107" s="97"/>
    </row>
    <row r="108" spans="1:8">
      <c r="A108" s="96" t="s">
        <v>76</v>
      </c>
      <c r="B108" s="97">
        <v>232</v>
      </c>
      <c r="C108" s="107">
        <v>23200</v>
      </c>
      <c r="D108" s="97">
        <f>E108+F108+G108+H108</f>
        <v>0</v>
      </c>
      <c r="E108" s="97"/>
      <c r="F108" s="97"/>
      <c r="G108" s="97"/>
      <c r="H108" s="97"/>
    </row>
    <row r="109" spans="1:8" ht="15.75" customHeight="1">
      <c r="A109" s="94" t="s">
        <v>77</v>
      </c>
      <c r="B109" s="95">
        <v>240</v>
      </c>
      <c r="C109" s="106">
        <v>24000</v>
      </c>
      <c r="D109" s="125">
        <f>D110+D111</f>
        <v>0</v>
      </c>
      <c r="E109" s="125">
        <f>E110+E111</f>
        <v>0</v>
      </c>
      <c r="F109" s="125">
        <f>F110+F111</f>
        <v>0</v>
      </c>
      <c r="G109" s="125">
        <f>G110+G111</f>
        <v>0</v>
      </c>
      <c r="H109" s="125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7">
        <f>E110+F110+G110+H110</f>
        <v>0</v>
      </c>
      <c r="E110" s="97"/>
      <c r="F110" s="97"/>
      <c r="G110" s="97"/>
      <c r="H110" s="97"/>
    </row>
    <row r="111" spans="1:8" ht="26.25">
      <c r="A111" s="96" t="s">
        <v>79</v>
      </c>
      <c r="B111" s="97">
        <v>242</v>
      </c>
      <c r="C111" s="107">
        <v>24200</v>
      </c>
      <c r="D111" s="97">
        <f>E111+F111+G111+H111</f>
        <v>0</v>
      </c>
      <c r="E111" s="97"/>
      <c r="F111" s="97"/>
      <c r="G111" s="97"/>
      <c r="H111" s="97"/>
    </row>
    <row r="112" spans="1:8" ht="14.25" customHeight="1">
      <c r="A112" s="94" t="s">
        <v>80</v>
      </c>
      <c r="B112" s="95">
        <v>250</v>
      </c>
      <c r="C112" s="106" t="s">
        <v>102</v>
      </c>
      <c r="D112" s="125">
        <f>D113+D114+D115</f>
        <v>0</v>
      </c>
      <c r="E112" s="125">
        <f>E113+E114+E115</f>
        <v>0</v>
      </c>
      <c r="F112" s="125">
        <f>F113+F114+F115</f>
        <v>0</v>
      </c>
      <c r="G112" s="125">
        <f>G113+G114+G115</f>
        <v>0</v>
      </c>
      <c r="H112" s="125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7">
        <f>E113+F113+G113+H113</f>
        <v>0</v>
      </c>
      <c r="E113" s="97"/>
      <c r="F113" s="97"/>
      <c r="G113" s="97"/>
      <c r="H113" s="97"/>
    </row>
    <row r="114" spans="1:8" ht="26.25">
      <c r="A114" s="96" t="s">
        <v>82</v>
      </c>
      <c r="B114" s="97">
        <v>252</v>
      </c>
      <c r="C114" s="107" t="s">
        <v>104</v>
      </c>
      <c r="D114" s="97">
        <f>E114+F114+G114+H114</f>
        <v>0</v>
      </c>
      <c r="E114" s="97"/>
      <c r="F114" s="97"/>
      <c r="G114" s="97"/>
      <c r="H114" s="97"/>
    </row>
    <row r="115" spans="1:8">
      <c r="A115" s="96" t="s">
        <v>83</v>
      </c>
      <c r="B115" s="97">
        <v>253</v>
      </c>
      <c r="C115" s="107" t="s">
        <v>105</v>
      </c>
      <c r="D115" s="97">
        <f>E115+F115+G115+H115</f>
        <v>0</v>
      </c>
      <c r="E115" s="97"/>
      <c r="F115" s="97"/>
      <c r="G115" s="97"/>
      <c r="H115" s="97"/>
    </row>
    <row r="116" spans="1:8">
      <c r="A116" s="94" t="s">
        <v>49</v>
      </c>
      <c r="B116" s="95">
        <v>260</v>
      </c>
      <c r="C116" s="106">
        <v>26000</v>
      </c>
      <c r="D116" s="125">
        <f>D117+D118+D120</f>
        <v>0</v>
      </c>
      <c r="E116" s="125">
        <f>E117+E118+E120</f>
        <v>0</v>
      </c>
      <c r="F116" s="125">
        <f>F117+F118+F120</f>
        <v>0</v>
      </c>
      <c r="G116" s="125">
        <f>G117+G118+G120</f>
        <v>0</v>
      </c>
      <c r="H116" s="125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7">
        <f>E117+F117+G117+H117</f>
        <v>0</v>
      </c>
      <c r="E117" s="97"/>
      <c r="F117" s="97"/>
      <c r="G117" s="97"/>
      <c r="H117" s="97"/>
    </row>
    <row r="118" spans="1:8">
      <c r="A118" s="96" t="s">
        <v>50</v>
      </c>
      <c r="B118" s="97">
        <v>262</v>
      </c>
      <c r="C118" s="107">
        <v>26200</v>
      </c>
      <c r="D118" s="97">
        <f>E118+F118+G118+H118</f>
        <v>0</v>
      </c>
      <c r="E118" s="97"/>
      <c r="F118" s="97"/>
      <c r="G118" s="97"/>
      <c r="H118" s="97"/>
    </row>
    <row r="119" spans="1:8">
      <c r="A119" s="93" t="s">
        <v>51</v>
      </c>
      <c r="B119" s="97"/>
      <c r="C119" s="107">
        <v>26201</v>
      </c>
      <c r="D119" s="97">
        <f>E119+F119+G119+H119</f>
        <v>0</v>
      </c>
      <c r="E119" s="97"/>
      <c r="F119" s="97"/>
      <c r="G119" s="97"/>
      <c r="H119" s="97"/>
    </row>
    <row r="120" spans="1:8" ht="26.25">
      <c r="A120" s="96" t="s">
        <v>85</v>
      </c>
      <c r="B120" s="97">
        <v>263</v>
      </c>
      <c r="C120" s="107" t="s">
        <v>101</v>
      </c>
      <c r="D120" s="97">
        <f>E120+F120+G120+H120</f>
        <v>0</v>
      </c>
      <c r="E120" s="97"/>
      <c r="F120" s="97"/>
      <c r="G120" s="97"/>
      <c r="H120" s="97"/>
    </row>
    <row r="121" spans="1:8">
      <c r="A121" s="94" t="s">
        <v>52</v>
      </c>
      <c r="B121" s="95">
        <v>290</v>
      </c>
      <c r="C121" s="106">
        <v>29000</v>
      </c>
      <c r="D121" s="125">
        <f>D122+D123+D124+D125+D126+D127+D128</f>
        <v>0</v>
      </c>
      <c r="E121" s="125">
        <f>E122+E123+E124+E125+E126+E127+E128</f>
        <v>0</v>
      </c>
      <c r="F121" s="125">
        <f>F122+F123+F124+F125+F126+F127+F128</f>
        <v>0</v>
      </c>
      <c r="G121" s="125">
        <f>G122+G123+G124+G125+G126+G127+G128</f>
        <v>0</v>
      </c>
      <c r="H121" s="125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97">
        <f t="shared" ref="D122:D128" si="2">E122+F122+G122+H122</f>
        <v>0</v>
      </c>
      <c r="E122" s="97"/>
      <c r="F122" s="97"/>
      <c r="G122" s="97"/>
      <c r="H122" s="97"/>
    </row>
    <row r="123" spans="1:8">
      <c r="A123" s="93" t="s">
        <v>54</v>
      </c>
      <c r="B123" s="97"/>
      <c r="C123" s="107">
        <v>29002</v>
      </c>
      <c r="D123" s="97">
        <f t="shared" si="2"/>
        <v>0</v>
      </c>
      <c r="E123" s="97"/>
      <c r="F123" s="97"/>
      <c r="G123" s="97"/>
      <c r="H123" s="97"/>
    </row>
    <row r="124" spans="1:8">
      <c r="A124" s="93" t="s">
        <v>55</v>
      </c>
      <c r="B124" s="97"/>
      <c r="C124" s="107">
        <v>29003</v>
      </c>
      <c r="D124" s="97">
        <f t="shared" si="2"/>
        <v>0</v>
      </c>
      <c r="E124" s="97"/>
      <c r="F124" s="97"/>
      <c r="G124" s="97"/>
      <c r="H124" s="97"/>
    </row>
    <row r="125" spans="1:8">
      <c r="A125" s="93" t="s">
        <v>56</v>
      </c>
      <c r="B125" s="97"/>
      <c r="C125" s="107">
        <v>29004</v>
      </c>
      <c r="D125" s="97">
        <f t="shared" si="2"/>
        <v>0</v>
      </c>
      <c r="E125" s="97"/>
      <c r="F125" s="97"/>
      <c r="G125" s="97"/>
      <c r="H125" s="97"/>
    </row>
    <row r="126" spans="1:8">
      <c r="A126" s="93" t="s">
        <v>57</v>
      </c>
      <c r="B126" s="97"/>
      <c r="C126" s="107">
        <v>29005</v>
      </c>
      <c r="D126" s="97">
        <f t="shared" si="2"/>
        <v>0</v>
      </c>
      <c r="E126" s="97"/>
      <c r="F126" s="97"/>
      <c r="G126" s="97"/>
      <c r="H126" s="97"/>
    </row>
    <row r="127" spans="1:8">
      <c r="A127" s="93" t="s">
        <v>137</v>
      </c>
      <c r="B127" s="97"/>
      <c r="C127" s="107" t="s">
        <v>138</v>
      </c>
      <c r="D127" s="97">
        <f t="shared" si="2"/>
        <v>0</v>
      </c>
      <c r="E127" s="97"/>
      <c r="F127" s="97"/>
      <c r="G127" s="97"/>
      <c r="H127" s="97"/>
    </row>
    <row r="128" spans="1:8">
      <c r="A128" s="93" t="s">
        <v>252</v>
      </c>
      <c r="B128" s="97"/>
      <c r="C128" s="107" t="s">
        <v>126</v>
      </c>
      <c r="D128" s="97">
        <f t="shared" si="2"/>
        <v>0</v>
      </c>
      <c r="E128" s="97"/>
      <c r="F128" s="97"/>
      <c r="G128" s="97"/>
      <c r="H128" s="97"/>
    </row>
    <row r="129" spans="1:8">
      <c r="A129" s="94" t="s">
        <v>59</v>
      </c>
      <c r="B129" s="95">
        <v>300</v>
      </c>
      <c r="C129" s="106">
        <v>30000</v>
      </c>
      <c r="D129" s="125">
        <f>D130+D139+D140</f>
        <v>0</v>
      </c>
      <c r="E129" s="125">
        <f>E130+E139+E140</f>
        <v>0</v>
      </c>
      <c r="F129" s="125">
        <f>F130+F139+F140</f>
        <v>0</v>
      </c>
      <c r="G129" s="125">
        <f>G130+G139+G140</f>
        <v>0</v>
      </c>
      <c r="H129" s="125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5">
        <f>D131+D132+D133+D134+D135+D136+D137+D138</f>
        <v>0</v>
      </c>
      <c r="E130" s="125">
        <f>E131+E132+E133+E134+E135+E136+E137+E138</f>
        <v>0</v>
      </c>
      <c r="F130" s="125">
        <f>F131+F132+F133+F134+F135+F136+F137+F138</f>
        <v>0</v>
      </c>
      <c r="G130" s="125">
        <f>G131+G132+G133+G134+G135+G136+G137+G138</f>
        <v>0</v>
      </c>
      <c r="H130" s="125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97">
        <f t="shared" ref="D131:D139" si="3">E131+F131+G131+H131</f>
        <v>0</v>
      </c>
      <c r="E131" s="97"/>
      <c r="F131" s="97"/>
      <c r="G131" s="97"/>
      <c r="H131" s="97"/>
    </row>
    <row r="132" spans="1:8">
      <c r="A132" s="93" t="s">
        <v>61</v>
      </c>
      <c r="B132" s="97"/>
      <c r="C132" s="107">
        <v>31002</v>
      </c>
      <c r="D132" s="97">
        <f t="shared" si="3"/>
        <v>0</v>
      </c>
      <c r="E132" s="97"/>
      <c r="F132" s="97"/>
      <c r="G132" s="97"/>
      <c r="H132" s="97"/>
    </row>
    <row r="133" spans="1:8" ht="30" customHeight="1">
      <c r="A133" s="93" t="s">
        <v>62</v>
      </c>
      <c r="B133" s="97"/>
      <c r="C133" s="107">
        <v>31003</v>
      </c>
      <c r="D133" s="97">
        <f t="shared" si="3"/>
        <v>0</v>
      </c>
      <c r="E133" s="97"/>
      <c r="F133" s="97"/>
      <c r="G133" s="97"/>
      <c r="H133" s="97"/>
    </row>
    <row r="134" spans="1:8">
      <c r="A134" s="93" t="s">
        <v>63</v>
      </c>
      <c r="B134" s="97"/>
      <c r="C134" s="107">
        <v>31004</v>
      </c>
      <c r="D134" s="97">
        <f t="shared" si="3"/>
        <v>0</v>
      </c>
      <c r="E134" s="97"/>
      <c r="F134" s="97"/>
      <c r="G134" s="97"/>
      <c r="H134" s="97"/>
    </row>
    <row r="135" spans="1:8">
      <c r="A135" s="93" t="s">
        <v>64</v>
      </c>
      <c r="B135" s="97"/>
      <c r="C135" s="107">
        <v>31005</v>
      </c>
      <c r="D135" s="97">
        <f t="shared" si="3"/>
        <v>0</v>
      </c>
      <c r="E135" s="97"/>
      <c r="F135" s="97"/>
      <c r="G135" s="97"/>
      <c r="H135" s="97"/>
    </row>
    <row r="136" spans="1:8">
      <c r="A136" s="93" t="s">
        <v>66</v>
      </c>
      <c r="B136" s="97"/>
      <c r="C136" s="107">
        <v>31006</v>
      </c>
      <c r="D136" s="97">
        <f t="shared" si="3"/>
        <v>0</v>
      </c>
      <c r="E136" s="97"/>
      <c r="F136" s="97"/>
      <c r="G136" s="97"/>
      <c r="H136" s="97"/>
    </row>
    <row r="137" spans="1:8">
      <c r="A137" s="93" t="s">
        <v>130</v>
      </c>
      <c r="B137" s="97"/>
      <c r="C137" s="107" t="s">
        <v>131</v>
      </c>
      <c r="D137" s="97">
        <f t="shared" si="3"/>
        <v>0</v>
      </c>
      <c r="E137" s="97"/>
      <c r="F137" s="97"/>
      <c r="G137" s="97"/>
      <c r="H137" s="97"/>
    </row>
    <row r="138" spans="1:8">
      <c r="A138" s="93" t="s">
        <v>65</v>
      </c>
      <c r="B138" s="97"/>
      <c r="C138" s="107" t="s">
        <v>127</v>
      </c>
      <c r="D138" s="97">
        <f t="shared" si="3"/>
        <v>0</v>
      </c>
      <c r="E138" s="97"/>
      <c r="F138" s="97"/>
      <c r="G138" s="97"/>
      <c r="H138" s="97"/>
    </row>
    <row r="139" spans="1:8" ht="15.75" customHeight="1">
      <c r="A139" s="96" t="s">
        <v>86</v>
      </c>
      <c r="B139" s="97">
        <v>320</v>
      </c>
      <c r="C139" s="107" t="s">
        <v>118</v>
      </c>
      <c r="D139" s="97">
        <f t="shared" si="3"/>
        <v>0</v>
      </c>
      <c r="E139" s="97"/>
      <c r="F139" s="97"/>
      <c r="G139" s="97"/>
      <c r="H139" s="97"/>
    </row>
    <row r="140" spans="1:8" ht="16.5" customHeight="1">
      <c r="A140" s="96" t="s">
        <v>67</v>
      </c>
      <c r="B140" s="97">
        <v>340</v>
      </c>
      <c r="C140" s="107">
        <v>34000</v>
      </c>
      <c r="D140" s="125">
        <f>D141+D142+D143+D144+D145+D146+D147+D148+D149+D150</f>
        <v>0</v>
      </c>
      <c r="E140" s="125">
        <f>E141+E142+E143+E144+E145+E146+E147+E148+E149+E150</f>
        <v>0</v>
      </c>
      <c r="F140" s="125">
        <f>F141+F142+F143+F144+F145+F146+F147+F148+F149+F150</f>
        <v>0</v>
      </c>
      <c r="G140" s="125">
        <f>G141+G142+G143+G144+G145+G146+G147+G148+G149+G150</f>
        <v>0</v>
      </c>
      <c r="H140" s="125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97">
        <f t="shared" ref="D141:D150" si="4">E141+F141+G141+H141</f>
        <v>0</v>
      </c>
      <c r="E141" s="97"/>
      <c r="F141" s="97"/>
      <c r="G141" s="97"/>
      <c r="H141" s="97"/>
    </row>
    <row r="142" spans="1:8">
      <c r="A142" s="93" t="s">
        <v>69</v>
      </c>
      <c r="B142" s="97"/>
      <c r="C142" s="107">
        <v>34002</v>
      </c>
      <c r="D142" s="97">
        <f t="shared" si="4"/>
        <v>0</v>
      </c>
      <c r="E142" s="97"/>
      <c r="F142" s="97"/>
      <c r="G142" s="97"/>
      <c r="H142" s="97"/>
    </row>
    <row r="143" spans="1:8">
      <c r="A143" s="93" t="s">
        <v>70</v>
      </c>
      <c r="B143" s="97"/>
      <c r="C143" s="107">
        <v>34003</v>
      </c>
      <c r="D143" s="97">
        <f t="shared" si="4"/>
        <v>0</v>
      </c>
      <c r="E143" s="97"/>
      <c r="F143" s="97"/>
      <c r="G143" s="97"/>
      <c r="H143" s="97"/>
    </row>
    <row r="144" spans="1:8" ht="29.25" customHeight="1">
      <c r="A144" s="93" t="s">
        <v>71</v>
      </c>
      <c r="B144" s="97"/>
      <c r="C144" s="107">
        <v>34004</v>
      </c>
      <c r="D144" s="97">
        <f t="shared" si="4"/>
        <v>0</v>
      </c>
      <c r="E144" s="97"/>
      <c r="F144" s="97"/>
      <c r="G144" s="97"/>
      <c r="H144" s="97"/>
    </row>
    <row r="145" spans="1:8" ht="26.25">
      <c r="A145" s="93" t="s">
        <v>72</v>
      </c>
      <c r="B145" s="97"/>
      <c r="C145" s="107">
        <v>34005</v>
      </c>
      <c r="D145" s="97">
        <f t="shared" si="4"/>
        <v>0</v>
      </c>
      <c r="E145" s="97"/>
      <c r="F145" s="97"/>
      <c r="G145" s="97"/>
      <c r="H145" s="97"/>
    </row>
    <row r="146" spans="1:8" ht="26.25">
      <c r="A146" s="93" t="s">
        <v>73</v>
      </c>
      <c r="B146" s="97"/>
      <c r="C146" s="107">
        <v>34006</v>
      </c>
      <c r="D146" s="97">
        <f t="shared" si="4"/>
        <v>0</v>
      </c>
      <c r="E146" s="97"/>
      <c r="F146" s="97"/>
      <c r="G146" s="97"/>
      <c r="H146" s="97"/>
    </row>
    <row r="147" spans="1:8">
      <c r="A147" s="93" t="s">
        <v>132</v>
      </c>
      <c r="B147" s="97"/>
      <c r="C147" s="107">
        <v>34007</v>
      </c>
      <c r="D147" s="97">
        <f t="shared" si="4"/>
        <v>0</v>
      </c>
      <c r="E147" s="97"/>
      <c r="F147" s="97"/>
      <c r="G147" s="97"/>
      <c r="H147" s="97"/>
    </row>
    <row r="148" spans="1:8">
      <c r="A148" s="93" t="s">
        <v>133</v>
      </c>
      <c r="B148" s="97"/>
      <c r="C148" s="107" t="s">
        <v>134</v>
      </c>
      <c r="D148" s="97">
        <f t="shared" si="4"/>
        <v>0</v>
      </c>
      <c r="E148" s="97"/>
      <c r="F148" s="97"/>
      <c r="G148" s="97"/>
      <c r="H148" s="97"/>
    </row>
    <row r="149" spans="1:8">
      <c r="A149" s="93" t="s">
        <v>139</v>
      </c>
      <c r="B149" s="97"/>
      <c r="C149" s="107" t="s">
        <v>140</v>
      </c>
      <c r="D149" s="97">
        <f t="shared" si="4"/>
        <v>0</v>
      </c>
      <c r="E149" s="97"/>
      <c r="F149" s="97"/>
      <c r="G149" s="97"/>
      <c r="H149" s="97"/>
    </row>
    <row r="150" spans="1:8">
      <c r="A150" s="93" t="s">
        <v>21</v>
      </c>
      <c r="B150" s="97"/>
      <c r="C150" s="107" t="s">
        <v>128</v>
      </c>
      <c r="D150" s="97">
        <f t="shared" si="4"/>
        <v>0</v>
      </c>
      <c r="E150" s="97"/>
      <c r="F150" s="97"/>
      <c r="G150" s="97"/>
      <c r="H150" s="97"/>
    </row>
    <row r="151" spans="1:8">
      <c r="A151" s="94" t="s">
        <v>112</v>
      </c>
      <c r="B151" s="95">
        <v>500</v>
      </c>
      <c r="C151" s="106" t="s">
        <v>106</v>
      </c>
      <c r="D151" s="125">
        <f>D152+D153</f>
        <v>0</v>
      </c>
      <c r="E151" s="125">
        <f>E152+E153</f>
        <v>0</v>
      </c>
      <c r="F151" s="125">
        <f>F152+F153</f>
        <v>0</v>
      </c>
      <c r="G151" s="125">
        <f>G152+G153</f>
        <v>0</v>
      </c>
      <c r="H151" s="125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7"/>
      <c r="E152" s="97"/>
      <c r="F152" s="97"/>
      <c r="G152" s="97"/>
      <c r="H152" s="97"/>
    </row>
    <row r="153" spans="1:8">
      <c r="A153" s="96" t="s">
        <v>114</v>
      </c>
      <c r="B153" s="97">
        <v>540</v>
      </c>
      <c r="C153" s="107" t="s">
        <v>108</v>
      </c>
      <c r="D153" s="97"/>
      <c r="E153" s="97"/>
      <c r="F153" s="97"/>
      <c r="G153" s="97"/>
      <c r="H153" s="97"/>
    </row>
    <row r="154" spans="1:8">
      <c r="A154" s="94" t="s">
        <v>115</v>
      </c>
      <c r="B154" s="95">
        <v>600</v>
      </c>
      <c r="C154" s="106" t="s">
        <v>109</v>
      </c>
      <c r="D154" s="125">
        <f>D155+D156</f>
        <v>0</v>
      </c>
      <c r="E154" s="125">
        <f>E155+E156</f>
        <v>0</v>
      </c>
      <c r="F154" s="125">
        <f>F155+F156</f>
        <v>0</v>
      </c>
      <c r="G154" s="125">
        <f>G155+G156</f>
        <v>0</v>
      </c>
      <c r="H154" s="125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7"/>
      <c r="E155" s="97"/>
      <c r="F155" s="97"/>
      <c r="G155" s="97"/>
      <c r="H155" s="97"/>
    </row>
    <row r="156" spans="1:8">
      <c r="A156" s="109" t="s">
        <v>117</v>
      </c>
      <c r="B156" s="99">
        <v>640</v>
      </c>
      <c r="C156" s="100" t="s">
        <v>111</v>
      </c>
      <c r="D156" s="99"/>
      <c r="E156" s="99"/>
      <c r="F156" s="99"/>
      <c r="G156" s="99"/>
      <c r="H156" s="99"/>
    </row>
    <row r="157" spans="1:8">
      <c r="A157" s="96"/>
      <c r="B157" s="97"/>
      <c r="C157" s="107"/>
      <c r="D157" s="97"/>
      <c r="E157" s="97"/>
      <c r="F157" s="97"/>
      <c r="G157" s="97"/>
      <c r="H157" s="97"/>
    </row>
    <row r="158" spans="1:8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233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4"/>
  </sheetPr>
  <dimension ref="A1:J252"/>
  <sheetViews>
    <sheetView showGridLines="0" topLeftCell="A27" zoomScale="70" workbookViewId="0">
      <selection activeCell="C25" sqref="C25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.7109375" style="1" customWidth="1"/>
    <col min="6" max="6" width="16" style="1" customWidth="1"/>
    <col min="7" max="7" width="17" style="1" customWidth="1"/>
    <col min="8" max="8" width="12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335</v>
      </c>
    </row>
    <row r="6" spans="1:8">
      <c r="A6" s="1" t="s">
        <v>225</v>
      </c>
    </row>
    <row r="7" spans="1:8" ht="0.75" customHeight="1"/>
    <row r="8" spans="1:8" ht="20.25" customHeight="1">
      <c r="A8" s="170" t="s">
        <v>323</v>
      </c>
      <c r="B8" s="170"/>
      <c r="C8" s="170"/>
      <c r="D8" s="170"/>
      <c r="E8" s="170"/>
      <c r="F8" s="170"/>
      <c r="G8" s="170"/>
      <c r="H8" s="170"/>
    </row>
    <row r="9" spans="1:8" ht="19.5" customHeight="1">
      <c r="A9" s="171" t="s">
        <v>332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>
      <c r="G12" s="1" t="s">
        <v>98</v>
      </c>
    </row>
    <row r="14" spans="1:8">
      <c r="F14" s="3" t="s">
        <v>99</v>
      </c>
      <c r="G14" s="4"/>
    </row>
    <row r="15" spans="1:8">
      <c r="F15" s="3" t="s">
        <v>100</v>
      </c>
      <c r="G15" s="4"/>
    </row>
    <row r="16" spans="1:8">
      <c r="A16" s="1" t="s">
        <v>87</v>
      </c>
      <c r="B16" s="5" t="s">
        <v>293</v>
      </c>
      <c r="C16" s="6"/>
      <c r="D16" s="5"/>
      <c r="E16" s="5"/>
      <c r="F16" s="3" t="s">
        <v>97</v>
      </c>
      <c r="G16" s="4"/>
    </row>
    <row r="17" spans="1:10">
      <c r="B17" s="7" t="s">
        <v>232</v>
      </c>
      <c r="C17" s="8"/>
      <c r="D17" s="7"/>
      <c r="E17" s="7"/>
      <c r="F17" s="3"/>
      <c r="G17" s="4"/>
    </row>
    <row r="18" spans="1:10">
      <c r="A18" s="1" t="s">
        <v>88</v>
      </c>
      <c r="B18" s="7"/>
      <c r="C18" s="8"/>
      <c r="D18" s="7"/>
      <c r="E18" s="7"/>
      <c r="F18" s="3" t="s">
        <v>95</v>
      </c>
      <c r="G18" s="4"/>
    </row>
    <row r="19" spans="1:10">
      <c r="B19" s="7"/>
      <c r="C19" s="8"/>
      <c r="D19" s="7"/>
      <c r="E19" s="7"/>
      <c r="F19" s="3"/>
      <c r="G19" s="4"/>
    </row>
    <row r="20" spans="1:10">
      <c r="A20" s="1" t="s">
        <v>89</v>
      </c>
      <c r="B20" s="52"/>
      <c r="C20" s="8" t="s">
        <v>294</v>
      </c>
      <c r="D20" s="7"/>
      <c r="E20" s="7"/>
      <c r="F20" s="3" t="s">
        <v>94</v>
      </c>
      <c r="G20" s="4"/>
    </row>
    <row r="21" spans="1:10">
      <c r="B21" s="7"/>
      <c r="C21" s="8"/>
      <c r="D21" s="7"/>
      <c r="E21" s="7"/>
      <c r="F21" s="3"/>
      <c r="G21" s="4"/>
    </row>
    <row r="22" spans="1:10">
      <c r="A22" s="1" t="s">
        <v>90</v>
      </c>
      <c r="B22" s="52" t="s">
        <v>339</v>
      </c>
      <c r="C22" s="8"/>
      <c r="D22" s="7"/>
      <c r="E22" s="7"/>
      <c r="F22" s="3" t="s">
        <v>93</v>
      </c>
      <c r="G22" s="4"/>
    </row>
    <row r="23" spans="1:10">
      <c r="B23" s="7"/>
      <c r="C23" s="8"/>
      <c r="D23" s="7"/>
      <c r="E23" s="7"/>
      <c r="F23" s="3"/>
      <c r="G23" s="4"/>
    </row>
    <row r="24" spans="1:10">
      <c r="A24" s="1" t="s">
        <v>91</v>
      </c>
      <c r="B24" s="7"/>
      <c r="C24" s="8" t="s">
        <v>340</v>
      </c>
      <c r="D24" s="7"/>
      <c r="E24" s="7"/>
      <c r="F24" s="3" t="s">
        <v>96</v>
      </c>
      <c r="G24" s="4"/>
    </row>
    <row r="25" spans="1:10">
      <c r="B25" s="7"/>
      <c r="C25" s="8"/>
      <c r="D25" s="7"/>
      <c r="E25" s="7"/>
      <c r="F25" s="3"/>
      <c r="G25" s="4"/>
    </row>
    <row r="26" spans="1:10">
      <c r="B26" s="27"/>
      <c r="C26" s="28"/>
      <c r="D26" s="60"/>
      <c r="E26" s="27"/>
      <c r="F26" s="3"/>
      <c r="G26" s="4"/>
    </row>
    <row r="27" spans="1:10" ht="0.75" customHeight="1">
      <c r="A27" s="16" t="s">
        <v>92</v>
      </c>
      <c r="D27" s="57"/>
      <c r="F27" s="27"/>
      <c r="G27" s="27"/>
      <c r="H27" s="27"/>
    </row>
    <row r="28" spans="1:10" s="157" customFormat="1" ht="77.25" customHeight="1">
      <c r="A28" s="31" t="s">
        <v>1</v>
      </c>
      <c r="B28" s="31" t="s">
        <v>3</v>
      </c>
      <c r="C28" s="32" t="s">
        <v>2</v>
      </c>
      <c r="D28" s="9" t="s">
        <v>209</v>
      </c>
      <c r="E28" s="9">
        <v>1</v>
      </c>
      <c r="F28" s="9">
        <v>2</v>
      </c>
      <c r="G28" s="9">
        <v>3</v>
      </c>
      <c r="H28" s="9">
        <v>4</v>
      </c>
    </row>
    <row r="29" spans="1:10" s="157" customFormat="1" hidden="1">
      <c r="A29" s="11">
        <v>1</v>
      </c>
      <c r="B29" s="11">
        <v>2</v>
      </c>
      <c r="C29" s="12">
        <v>3</v>
      </c>
      <c r="D29" s="11">
        <v>4</v>
      </c>
      <c r="E29" s="11">
        <v>5</v>
      </c>
      <c r="F29" s="11">
        <v>6</v>
      </c>
      <c r="G29" s="11">
        <v>7</v>
      </c>
      <c r="H29" s="11">
        <v>8</v>
      </c>
    </row>
    <row r="30" spans="1:10" hidden="1">
      <c r="A30" s="47" t="s">
        <v>210</v>
      </c>
      <c r="B30" s="48"/>
      <c r="C30" s="49" t="s">
        <v>211</v>
      </c>
      <c r="D30" s="155">
        <f>D31+D46</f>
        <v>0</v>
      </c>
      <c r="E30" s="155">
        <f>E31+E46</f>
        <v>0</v>
      </c>
      <c r="F30" s="155">
        <f>F31+F46</f>
        <v>0</v>
      </c>
      <c r="G30" s="155">
        <f>G31+G46</f>
        <v>0</v>
      </c>
      <c r="H30" s="155">
        <f>H31+H46</f>
        <v>0</v>
      </c>
      <c r="I30" s="58"/>
      <c r="J30" s="58"/>
    </row>
    <row r="31" spans="1:10" hidden="1">
      <c r="A31" s="20" t="s">
        <v>173</v>
      </c>
      <c r="B31" s="34">
        <v>100</v>
      </c>
      <c r="C31" s="35" t="s">
        <v>176</v>
      </c>
      <c r="D31" s="130">
        <f>D32+D33+D34+D35+D36+D40+D41+D45</f>
        <v>0</v>
      </c>
      <c r="E31" s="130">
        <f>E32+E33+E34+E35+E36+E40+E41+E45</f>
        <v>0</v>
      </c>
      <c r="F31" s="130">
        <f>F32+F33+F34+F35+F36+F40+F41+F45</f>
        <v>0</v>
      </c>
      <c r="G31" s="130">
        <f>G32+G33+G34+G35+G36+G40+G41+G45</f>
        <v>0</v>
      </c>
      <c r="H31" s="130">
        <f>H32+H33+H34+H35+H36+H40+H41+H45</f>
        <v>0</v>
      </c>
      <c r="I31" s="58"/>
      <c r="J31" s="58"/>
    </row>
    <row r="32" spans="1:10" ht="16.5" hidden="1" customHeight="1">
      <c r="A32" s="19" t="s">
        <v>148</v>
      </c>
      <c r="B32" s="36">
        <v>110</v>
      </c>
      <c r="C32" s="37" t="s">
        <v>177</v>
      </c>
      <c r="D32" s="131">
        <f>E32+F32+G32+H32</f>
        <v>0</v>
      </c>
      <c r="E32" s="131"/>
      <c r="F32" s="131"/>
      <c r="G32" s="131"/>
      <c r="H32" s="131"/>
      <c r="I32" s="58"/>
      <c r="J32" s="58"/>
    </row>
    <row r="33" spans="1:10" hidden="1">
      <c r="A33" s="19" t="s">
        <v>149</v>
      </c>
      <c r="B33" s="36">
        <v>120</v>
      </c>
      <c r="C33" s="37" t="s">
        <v>178</v>
      </c>
      <c r="D33" s="53">
        <f>E33+F33+G33+H33</f>
        <v>0</v>
      </c>
      <c r="E33" s="53"/>
      <c r="F33" s="53"/>
      <c r="G33" s="53"/>
      <c r="H33" s="53"/>
      <c r="I33" s="58"/>
      <c r="J33" s="58"/>
    </row>
    <row r="34" spans="1:10" ht="29.25" hidden="1" customHeight="1">
      <c r="A34" s="19" t="s">
        <v>170</v>
      </c>
      <c r="B34" s="36">
        <v>130</v>
      </c>
      <c r="C34" s="37" t="s">
        <v>179</v>
      </c>
      <c r="D34" s="53">
        <f>E34+F34+G34+H34</f>
        <v>0</v>
      </c>
      <c r="E34" s="53"/>
      <c r="F34" s="53"/>
      <c r="G34" s="53"/>
      <c r="H34" s="53"/>
      <c r="I34" s="58"/>
      <c r="J34" s="58"/>
    </row>
    <row r="35" spans="1:10" hidden="1">
      <c r="A35" s="19" t="s">
        <v>150</v>
      </c>
      <c r="B35" s="36">
        <v>140</v>
      </c>
      <c r="C35" s="37" t="s">
        <v>180</v>
      </c>
      <c r="D35" s="53">
        <f>E35+F35+G35+H35</f>
        <v>0</v>
      </c>
      <c r="E35" s="53"/>
      <c r="F35" s="53"/>
      <c r="G35" s="53"/>
      <c r="H35" s="53"/>
      <c r="I35" s="58"/>
      <c r="J35" s="58"/>
    </row>
    <row r="36" spans="1:10" ht="15" hidden="1" customHeight="1">
      <c r="A36" s="19" t="s">
        <v>151</v>
      </c>
      <c r="B36" s="36">
        <v>150</v>
      </c>
      <c r="C36" s="37" t="s">
        <v>181</v>
      </c>
      <c r="D36" s="54">
        <f>D37+D38+D39</f>
        <v>0</v>
      </c>
      <c r="E36" s="54">
        <f>E37+E38+E39</f>
        <v>0</v>
      </c>
      <c r="F36" s="54">
        <f>F37+F38+F39</f>
        <v>0</v>
      </c>
      <c r="G36" s="54">
        <f>G37+G38+G39</f>
        <v>0</v>
      </c>
      <c r="H36" s="54">
        <f>H37+H38+H39</f>
        <v>0</v>
      </c>
      <c r="I36" s="58"/>
      <c r="J36" s="58"/>
    </row>
    <row r="37" spans="1:10" ht="30" hidden="1">
      <c r="A37" s="29" t="s">
        <v>171</v>
      </c>
      <c r="B37" s="36">
        <v>151</v>
      </c>
      <c r="C37" s="37">
        <v>15100</v>
      </c>
      <c r="D37" s="53">
        <f>E37+F37+G37+H37</f>
        <v>0</v>
      </c>
      <c r="E37" s="53"/>
      <c r="F37" s="53"/>
      <c r="G37" s="53"/>
      <c r="H37" s="53"/>
      <c r="I37" s="58"/>
      <c r="J37" s="58"/>
    </row>
    <row r="38" spans="1:10" ht="30" hidden="1">
      <c r="A38" s="29" t="s">
        <v>172</v>
      </c>
      <c r="B38" s="36">
        <v>152</v>
      </c>
      <c r="C38" s="37">
        <v>15200</v>
      </c>
      <c r="D38" s="53">
        <f>E38+F38+G38+H38</f>
        <v>0</v>
      </c>
      <c r="E38" s="53"/>
      <c r="F38" s="53"/>
      <c r="G38" s="53"/>
      <c r="H38" s="53"/>
      <c r="I38" s="58"/>
      <c r="J38" s="58"/>
    </row>
    <row r="39" spans="1:10" hidden="1">
      <c r="A39" s="29" t="s">
        <v>152</v>
      </c>
      <c r="B39" s="36">
        <v>153</v>
      </c>
      <c r="C39" s="37">
        <v>15300</v>
      </c>
      <c r="D39" s="53">
        <f>E39+F39+G39+H39</f>
        <v>0</v>
      </c>
      <c r="E39" s="53"/>
      <c r="F39" s="53"/>
      <c r="G39" s="53"/>
      <c r="H39" s="53"/>
      <c r="I39" s="58"/>
      <c r="J39" s="58"/>
    </row>
    <row r="40" spans="1:10" ht="15.75" hidden="1" customHeight="1">
      <c r="A40" s="19" t="s">
        <v>153</v>
      </c>
      <c r="B40" s="36">
        <v>160</v>
      </c>
      <c r="C40" s="37" t="s">
        <v>182</v>
      </c>
      <c r="D40" s="53">
        <f>E40+F40+G40+H40</f>
        <v>0</v>
      </c>
      <c r="E40" s="53"/>
      <c r="F40" s="53"/>
      <c r="G40" s="53"/>
      <c r="H40" s="53"/>
      <c r="I40" s="58"/>
      <c r="J40" s="58"/>
    </row>
    <row r="41" spans="1:10" hidden="1">
      <c r="A41" s="19" t="s">
        <v>154</v>
      </c>
      <c r="B41" s="36">
        <v>170</v>
      </c>
      <c r="C41" s="37" t="s">
        <v>183</v>
      </c>
      <c r="D41" s="130">
        <f>D42+D43+D44</f>
        <v>0</v>
      </c>
      <c r="E41" s="130">
        <f>E42+E43+E44</f>
        <v>0</v>
      </c>
      <c r="F41" s="130">
        <f>F42+F43+F44</f>
        <v>0</v>
      </c>
      <c r="G41" s="130">
        <f>G42+G43+G44</f>
        <v>0</v>
      </c>
      <c r="H41" s="130">
        <f>H42+H43+H44</f>
        <v>0</v>
      </c>
      <c r="I41" s="58"/>
      <c r="J41" s="58"/>
    </row>
    <row r="42" spans="1:10" hidden="1">
      <c r="A42" s="29" t="s">
        <v>155</v>
      </c>
      <c r="B42" s="36">
        <v>171</v>
      </c>
      <c r="C42" s="37" t="s">
        <v>184</v>
      </c>
      <c r="D42" s="131">
        <f>E42+F42+G42+H42</f>
        <v>0</v>
      </c>
      <c r="E42" s="131"/>
      <c r="F42" s="131"/>
      <c r="G42" s="131"/>
      <c r="H42" s="131"/>
      <c r="I42" s="58"/>
      <c r="J42" s="58"/>
    </row>
    <row r="43" spans="1:10" hidden="1">
      <c r="A43" s="29" t="s">
        <v>156</v>
      </c>
      <c r="B43" s="36">
        <v>172</v>
      </c>
      <c r="C43" s="37" t="s">
        <v>185</v>
      </c>
      <c r="D43" s="131">
        <f>E43+F43+G43+H43</f>
        <v>0</v>
      </c>
      <c r="E43" s="131"/>
      <c r="F43" s="131"/>
      <c r="G43" s="131"/>
      <c r="H43" s="131"/>
      <c r="I43" s="58"/>
      <c r="J43" s="58"/>
    </row>
    <row r="44" spans="1:10" ht="16.5" hidden="1" customHeight="1">
      <c r="A44" s="29" t="s">
        <v>157</v>
      </c>
      <c r="B44" s="36">
        <v>173</v>
      </c>
      <c r="C44" s="37" t="s">
        <v>186</v>
      </c>
      <c r="D44" s="131">
        <f>E44+F44+G44+H44</f>
        <v>0</v>
      </c>
      <c r="E44" s="131"/>
      <c r="F44" s="131"/>
      <c r="G44" s="131"/>
      <c r="H44" s="131"/>
      <c r="I44" s="58"/>
      <c r="J44" s="58"/>
    </row>
    <row r="45" spans="1:10" hidden="1">
      <c r="A45" s="19" t="s">
        <v>158</v>
      </c>
      <c r="B45" s="36">
        <v>180</v>
      </c>
      <c r="C45" s="37" t="s">
        <v>187</v>
      </c>
      <c r="D45" s="131">
        <f>E45+F45+G45+H45</f>
        <v>0</v>
      </c>
      <c r="E45" s="131"/>
      <c r="F45" s="131"/>
      <c r="G45" s="131"/>
      <c r="H45" s="131"/>
      <c r="I45" s="58"/>
      <c r="J45" s="58"/>
    </row>
    <row r="46" spans="1:10" hidden="1">
      <c r="A46" s="21" t="s">
        <v>159</v>
      </c>
      <c r="B46" s="22">
        <v>400</v>
      </c>
      <c r="C46" s="35" t="s">
        <v>190</v>
      </c>
      <c r="D46" s="130">
        <f>D47+D48+D49</f>
        <v>0</v>
      </c>
      <c r="E46" s="130">
        <f>E47+E48+E49</f>
        <v>0</v>
      </c>
      <c r="F46" s="130">
        <f>F47+F48+F49</f>
        <v>0</v>
      </c>
      <c r="G46" s="130">
        <f>G47+G48+G49</f>
        <v>0</v>
      </c>
      <c r="H46" s="130">
        <f>H47+H48+H49</f>
        <v>0</v>
      </c>
      <c r="I46" s="58"/>
      <c r="J46" s="58"/>
    </row>
    <row r="47" spans="1:10" hidden="1">
      <c r="A47" s="23" t="s">
        <v>160</v>
      </c>
      <c r="B47" s="17">
        <v>410</v>
      </c>
      <c r="C47" s="37" t="s">
        <v>191</v>
      </c>
      <c r="D47" s="131">
        <f>E47+F47+G47+H47</f>
        <v>0</v>
      </c>
      <c r="E47" s="131"/>
      <c r="F47" s="131"/>
      <c r="G47" s="131"/>
      <c r="H47" s="131"/>
      <c r="I47" s="58"/>
      <c r="J47" s="58"/>
    </row>
    <row r="48" spans="1:10" hidden="1">
      <c r="A48" s="23" t="s">
        <v>161</v>
      </c>
      <c r="B48" s="17">
        <v>420</v>
      </c>
      <c r="C48" s="37" t="s">
        <v>192</v>
      </c>
      <c r="D48" s="131">
        <f>E48+F48+G48+H48</f>
        <v>0</v>
      </c>
      <c r="E48" s="131"/>
      <c r="F48" s="131"/>
      <c r="G48" s="131"/>
      <c r="H48" s="131"/>
      <c r="I48" s="58"/>
      <c r="J48" s="58"/>
    </row>
    <row r="49" spans="1:10" hidden="1">
      <c r="A49" s="23" t="s">
        <v>163</v>
      </c>
      <c r="B49" s="17">
        <v>440</v>
      </c>
      <c r="C49" s="37" t="s">
        <v>194</v>
      </c>
      <c r="D49" s="131">
        <f>E49+F49+G49+H49</f>
        <v>0</v>
      </c>
      <c r="E49" s="131"/>
      <c r="F49" s="131"/>
      <c r="G49" s="131"/>
      <c r="H49" s="131"/>
      <c r="I49" s="58"/>
      <c r="J49" s="58"/>
    </row>
    <row r="50" spans="1:10" hidden="1">
      <c r="A50" s="33"/>
      <c r="B50" s="25"/>
      <c r="C50" s="26"/>
      <c r="D50" s="131">
        <f>E50+F50+G50+H50</f>
        <v>0</v>
      </c>
      <c r="E50" s="131"/>
      <c r="F50" s="131"/>
      <c r="G50" s="131"/>
      <c r="H50" s="131"/>
      <c r="I50" s="58"/>
      <c r="J50" s="58"/>
    </row>
    <row r="51" spans="1:10" s="13" customFormat="1" ht="21" customHeight="1">
      <c r="A51" s="44" t="s">
        <v>212</v>
      </c>
      <c r="B51" s="45"/>
      <c r="C51" s="46" t="s">
        <v>211</v>
      </c>
      <c r="D51" s="136">
        <f>D52+D129+D151+D154</f>
        <v>120</v>
      </c>
      <c r="E51" s="136">
        <f>E52+E129+E151+E154</f>
        <v>30</v>
      </c>
      <c r="F51" s="136">
        <f>F52+F129+F151+F154</f>
        <v>30</v>
      </c>
      <c r="G51" s="136">
        <f>G52+G129+G151+G154</f>
        <v>30</v>
      </c>
      <c r="H51" s="136">
        <f>H52+H129+H151+H154</f>
        <v>30</v>
      </c>
      <c r="I51" s="139"/>
      <c r="J51" s="56"/>
    </row>
    <row r="52" spans="1:10" hidden="1">
      <c r="A52" s="20" t="s">
        <v>174</v>
      </c>
      <c r="B52" s="34">
        <v>200</v>
      </c>
      <c r="C52" s="24" t="s">
        <v>175</v>
      </c>
      <c r="D52" s="130">
        <f>D53+D58+D63+D64+D106+D109+D112+D116+D121</f>
        <v>120</v>
      </c>
      <c r="E52" s="130">
        <f>E53+E58+E63+E64+E106+E109+E112+E116+E121</f>
        <v>30</v>
      </c>
      <c r="F52" s="130">
        <f>F53+F58+F63+F64+F106+F109+F112+F116+F121</f>
        <v>30</v>
      </c>
      <c r="G52" s="130">
        <f>G53+G58+G63+G64+G106+G109+G112+G116+G121</f>
        <v>30</v>
      </c>
      <c r="H52" s="130">
        <f>H53+H58+H63+H64+H106+H109+H112+H116+H121</f>
        <v>30</v>
      </c>
      <c r="I52" s="58"/>
      <c r="J52" s="58"/>
    </row>
    <row r="53" spans="1:10" hidden="1">
      <c r="A53" s="23" t="s">
        <v>4</v>
      </c>
      <c r="B53" s="17">
        <v>211</v>
      </c>
      <c r="C53" s="18">
        <v>21100</v>
      </c>
      <c r="D53" s="130">
        <f>D55+D54</f>
        <v>0</v>
      </c>
      <c r="E53" s="130">
        <f>E54+E55+E56+E57</f>
        <v>0</v>
      </c>
      <c r="F53" s="130">
        <f>F54+F55+F56+F57</f>
        <v>0</v>
      </c>
      <c r="G53" s="130">
        <f>G54+G55+G56+G57</f>
        <v>0</v>
      </c>
      <c r="H53" s="130">
        <f>H54+H55+H56+H57</f>
        <v>0</v>
      </c>
      <c r="I53" s="58"/>
      <c r="J53" s="58"/>
    </row>
    <row r="54" spans="1:10" hidden="1">
      <c r="A54" s="29" t="s">
        <v>141</v>
      </c>
      <c r="B54" s="17"/>
      <c r="C54" s="18">
        <v>21101</v>
      </c>
      <c r="D54" s="131">
        <f>E54+F54+G54+H54</f>
        <v>0</v>
      </c>
      <c r="E54" s="131"/>
      <c r="F54" s="131"/>
      <c r="G54" s="131"/>
      <c r="H54" s="131"/>
      <c r="I54" s="58"/>
      <c r="J54" s="58"/>
    </row>
    <row r="55" spans="1:10" hidden="1">
      <c r="A55" s="29" t="s">
        <v>145</v>
      </c>
      <c r="B55" s="17"/>
      <c r="C55" s="18" t="s">
        <v>147</v>
      </c>
      <c r="D55" s="131">
        <f>E55+F55+G55+H55</f>
        <v>0</v>
      </c>
      <c r="E55" s="131"/>
      <c r="F55" s="131"/>
      <c r="G55" s="131"/>
      <c r="H55" s="131"/>
      <c r="I55" s="58"/>
      <c r="J55" s="58"/>
    </row>
    <row r="56" spans="1:10" hidden="1">
      <c r="A56" s="29" t="s">
        <v>146</v>
      </c>
      <c r="B56" s="17"/>
      <c r="C56" s="18" t="s">
        <v>143</v>
      </c>
      <c r="D56" s="131">
        <f>E56+F56+G56+H56</f>
        <v>0</v>
      </c>
      <c r="E56" s="131"/>
      <c r="F56" s="131"/>
      <c r="G56" s="131"/>
      <c r="H56" s="131"/>
      <c r="I56" s="58"/>
      <c r="J56" s="58"/>
    </row>
    <row r="57" spans="1:10" ht="15" hidden="1" customHeight="1">
      <c r="A57" s="29" t="s">
        <v>142</v>
      </c>
      <c r="B57" s="17"/>
      <c r="C57" s="18" t="s">
        <v>144</v>
      </c>
      <c r="D57" s="131"/>
      <c r="E57" s="131"/>
      <c r="F57" s="131"/>
      <c r="G57" s="131"/>
      <c r="H57" s="131"/>
      <c r="I57" s="58"/>
      <c r="J57" s="58"/>
    </row>
    <row r="58" spans="1:10" s="14" customFormat="1" hidden="1">
      <c r="A58" s="23" t="s">
        <v>5</v>
      </c>
      <c r="B58" s="17">
        <v>212</v>
      </c>
      <c r="C58" s="18">
        <v>21200</v>
      </c>
      <c r="D58" s="147">
        <f>D59+D60+D61+D62</f>
        <v>0</v>
      </c>
      <c r="E58" s="147">
        <f>E59+E60+E61+E62</f>
        <v>0</v>
      </c>
      <c r="F58" s="147">
        <f>F59+F60+F61+F62</f>
        <v>0</v>
      </c>
      <c r="G58" s="147">
        <f>G59+G60+G61+G62</f>
        <v>0</v>
      </c>
      <c r="H58" s="147">
        <f>H59+H60+H61+H62</f>
        <v>0</v>
      </c>
      <c r="I58" s="59"/>
      <c r="J58" s="59"/>
    </row>
    <row r="59" spans="1:10" hidden="1">
      <c r="A59" s="29" t="s">
        <v>6</v>
      </c>
      <c r="B59" s="17"/>
      <c r="C59" s="18">
        <v>21201</v>
      </c>
      <c r="D59" s="131">
        <f>E59+F59+G59+H59</f>
        <v>0</v>
      </c>
      <c r="E59" s="131"/>
      <c r="F59" s="131"/>
      <c r="G59" s="131"/>
      <c r="H59" s="131"/>
      <c r="I59" s="58"/>
      <c r="J59" s="58"/>
    </row>
    <row r="60" spans="1:10" ht="15" hidden="1" customHeight="1">
      <c r="A60" s="29" t="s">
        <v>7</v>
      </c>
      <c r="B60" s="17"/>
      <c r="C60" s="18">
        <v>21202</v>
      </c>
      <c r="D60" s="131">
        <f>E60+F60+G60+H60</f>
        <v>0</v>
      </c>
      <c r="E60" s="131"/>
      <c r="F60" s="131"/>
      <c r="G60" s="131"/>
      <c r="H60" s="131"/>
      <c r="I60" s="58"/>
      <c r="J60" s="58"/>
    </row>
    <row r="61" spans="1:10" hidden="1">
      <c r="A61" s="29" t="s">
        <v>8</v>
      </c>
      <c r="B61" s="17"/>
      <c r="C61" s="18">
        <v>21203</v>
      </c>
      <c r="D61" s="131">
        <f>E61+F61+G61+H61</f>
        <v>0</v>
      </c>
      <c r="E61" s="131"/>
      <c r="F61" s="131"/>
      <c r="G61" s="131"/>
      <c r="H61" s="131"/>
      <c r="I61" s="58"/>
      <c r="J61" s="58"/>
    </row>
    <row r="62" spans="1:10" ht="3.75" hidden="1" customHeight="1">
      <c r="A62" s="29" t="s">
        <v>9</v>
      </c>
      <c r="B62" s="17"/>
      <c r="C62" s="18" t="s">
        <v>119</v>
      </c>
      <c r="D62" s="131">
        <f>E62+F62+G62+H62</f>
        <v>0</v>
      </c>
      <c r="E62" s="131"/>
      <c r="F62" s="131"/>
      <c r="G62" s="131"/>
      <c r="H62" s="131"/>
      <c r="I62" s="58"/>
      <c r="J62" s="58"/>
    </row>
    <row r="63" spans="1:10" hidden="1">
      <c r="A63" s="23" t="s">
        <v>10</v>
      </c>
      <c r="B63" s="17">
        <v>213</v>
      </c>
      <c r="C63" s="18">
        <v>21300</v>
      </c>
      <c r="D63" s="131">
        <f>E63+F63+G63+H63</f>
        <v>0</v>
      </c>
      <c r="E63" s="131">
        <f>E55*34.2%</f>
        <v>0</v>
      </c>
      <c r="F63" s="131">
        <f t="shared" ref="F63:H63" si="0">F55*34.2%</f>
        <v>0</v>
      </c>
      <c r="G63" s="131">
        <f t="shared" si="0"/>
        <v>0</v>
      </c>
      <c r="H63" s="131">
        <f t="shared" si="0"/>
        <v>0</v>
      </c>
      <c r="I63" s="58"/>
      <c r="J63" s="58"/>
    </row>
    <row r="64" spans="1:10" ht="1.5" hidden="1" customHeight="1">
      <c r="A64" s="21" t="s">
        <v>11</v>
      </c>
      <c r="B64" s="22">
        <v>220</v>
      </c>
      <c r="C64" s="24">
        <v>22000</v>
      </c>
      <c r="D64" s="130">
        <f>D65+D70+D75+D81+D86+D95</f>
        <v>0</v>
      </c>
      <c r="E64" s="130">
        <f>E65+E70+E75+E81+E86+E95</f>
        <v>0</v>
      </c>
      <c r="F64" s="130">
        <f>F65+F70+F75+F81+F86+F95</f>
        <v>0</v>
      </c>
      <c r="G64" s="130">
        <f>G65+G70+G75+G81+G86+G95</f>
        <v>0</v>
      </c>
      <c r="H64" s="130">
        <f>H65+H70+H75+H81+H86+H95</f>
        <v>0</v>
      </c>
      <c r="I64" s="58"/>
      <c r="J64" s="58"/>
    </row>
    <row r="65" spans="1:10" hidden="1">
      <c r="A65" s="23" t="s">
        <v>12</v>
      </c>
      <c r="B65" s="17">
        <v>221</v>
      </c>
      <c r="C65" s="18">
        <v>22100</v>
      </c>
      <c r="D65" s="130">
        <f>D66+D67+D68+D69</f>
        <v>0</v>
      </c>
      <c r="E65" s="130">
        <f>E66+E67+E68+E69</f>
        <v>0</v>
      </c>
      <c r="F65" s="130">
        <f>F66+F67+F68+F69</f>
        <v>0</v>
      </c>
      <c r="G65" s="130">
        <f>G66+G67+G68+G69</f>
        <v>0</v>
      </c>
      <c r="H65" s="130">
        <f>H66+H67+H68+H69</f>
        <v>0</v>
      </c>
      <c r="I65" s="58"/>
      <c r="J65" s="58"/>
    </row>
    <row r="66" spans="1:10" ht="30" hidden="1">
      <c r="A66" s="29" t="s">
        <v>13</v>
      </c>
      <c r="B66" s="17"/>
      <c r="C66" s="18">
        <v>22101</v>
      </c>
      <c r="D66" s="131">
        <f>E66+F66+G66+H66</f>
        <v>0</v>
      </c>
      <c r="E66" s="131"/>
      <c r="F66" s="131"/>
      <c r="G66" s="131"/>
      <c r="H66" s="131"/>
      <c r="I66" s="58"/>
      <c r="J66" s="58"/>
    </row>
    <row r="67" spans="1:10" hidden="1">
      <c r="A67" s="29" t="s">
        <v>14</v>
      </c>
      <c r="B67" s="17"/>
      <c r="C67" s="18">
        <v>22102</v>
      </c>
      <c r="D67" s="131">
        <f>E67+F67+G67+H67</f>
        <v>0</v>
      </c>
      <c r="E67" s="131"/>
      <c r="F67" s="131"/>
      <c r="G67" s="131"/>
      <c r="H67" s="131"/>
      <c r="I67" s="58"/>
      <c r="J67" s="58"/>
    </row>
    <row r="68" spans="1:10" ht="30" hidden="1">
      <c r="A68" s="29" t="s">
        <v>15</v>
      </c>
      <c r="B68" s="17"/>
      <c r="C68" s="18">
        <v>22103</v>
      </c>
      <c r="D68" s="131">
        <f>E68+F68+G68+H68</f>
        <v>0</v>
      </c>
      <c r="E68" s="131"/>
      <c r="F68" s="131"/>
      <c r="G68" s="131"/>
      <c r="H68" s="131"/>
      <c r="I68" s="58"/>
      <c r="J68" s="58"/>
    </row>
    <row r="69" spans="1:10" hidden="1">
      <c r="A69" s="29" t="s">
        <v>16</v>
      </c>
      <c r="B69" s="17"/>
      <c r="C69" s="18" t="s">
        <v>120</v>
      </c>
      <c r="D69" s="131">
        <f>E69+F69+G69+H69</f>
        <v>0</v>
      </c>
      <c r="E69" s="131"/>
      <c r="F69" s="131"/>
      <c r="G69" s="131"/>
      <c r="H69" s="131"/>
      <c r="I69" s="58"/>
      <c r="J69" s="58"/>
    </row>
    <row r="70" spans="1:10" hidden="1">
      <c r="A70" s="23" t="s">
        <v>17</v>
      </c>
      <c r="B70" s="17">
        <v>222</v>
      </c>
      <c r="C70" s="18">
        <v>22200</v>
      </c>
      <c r="D70" s="130">
        <f>D71+D72+D73+D74</f>
        <v>0</v>
      </c>
      <c r="E70" s="130">
        <f>E71+E72+E73+E74</f>
        <v>0</v>
      </c>
      <c r="F70" s="130">
        <f>F71+F72+F73+F74</f>
        <v>0</v>
      </c>
      <c r="G70" s="130">
        <f>G71+G72+G73+G74</f>
        <v>0</v>
      </c>
      <c r="H70" s="130">
        <f>H71+H72+H73+H74</f>
        <v>0</v>
      </c>
      <c r="I70" s="58"/>
      <c r="J70" s="58"/>
    </row>
    <row r="71" spans="1:10" hidden="1">
      <c r="A71" s="29" t="s">
        <v>18</v>
      </c>
      <c r="B71" s="17"/>
      <c r="C71" s="18">
        <v>22201</v>
      </c>
      <c r="D71" s="131">
        <f>E71+F71+G71+H71</f>
        <v>0</v>
      </c>
      <c r="E71" s="131"/>
      <c r="F71" s="131"/>
      <c r="G71" s="131"/>
      <c r="H71" s="131"/>
      <c r="I71" s="58"/>
      <c r="J71" s="58"/>
    </row>
    <row r="72" spans="1:10" hidden="1">
      <c r="A72" s="29" t="s">
        <v>19</v>
      </c>
      <c r="B72" s="17"/>
      <c r="C72" s="18">
        <v>22202</v>
      </c>
      <c r="D72" s="131">
        <f>E72+F72+G72+H72</f>
        <v>0</v>
      </c>
      <c r="E72" s="131"/>
      <c r="F72" s="131"/>
      <c r="G72" s="131"/>
      <c r="H72" s="131"/>
      <c r="I72" s="58"/>
      <c r="J72" s="58"/>
    </row>
    <row r="73" spans="1:10" ht="30" hidden="1">
      <c r="A73" s="29" t="s">
        <v>20</v>
      </c>
      <c r="B73" s="17"/>
      <c r="C73" s="18">
        <v>22203</v>
      </c>
      <c r="D73" s="131">
        <f>E73+F73+G73+H73</f>
        <v>0</v>
      </c>
      <c r="E73" s="131"/>
      <c r="F73" s="131"/>
      <c r="G73" s="131"/>
      <c r="H73" s="131"/>
      <c r="I73" s="58"/>
      <c r="J73" s="58"/>
    </row>
    <row r="74" spans="1:10" hidden="1">
      <c r="A74" s="29" t="s">
        <v>21</v>
      </c>
      <c r="B74" s="17"/>
      <c r="C74" s="18" t="s">
        <v>121</v>
      </c>
      <c r="D74" s="131">
        <f>E74+F74+G74+H74</f>
        <v>0</v>
      </c>
      <c r="E74" s="131"/>
      <c r="F74" s="131"/>
      <c r="G74" s="131"/>
      <c r="H74" s="131"/>
      <c r="I74" s="58"/>
      <c r="J74" s="58"/>
    </row>
    <row r="75" spans="1:10" hidden="1">
      <c r="A75" s="23" t="s">
        <v>22</v>
      </c>
      <c r="B75" s="17">
        <v>223</v>
      </c>
      <c r="C75" s="18">
        <v>22300</v>
      </c>
      <c r="D75" s="130">
        <f>D76+D77+D78+D79+D80</f>
        <v>0</v>
      </c>
      <c r="E75" s="130">
        <f>E76+E77+E78+E79+E80</f>
        <v>0</v>
      </c>
      <c r="F75" s="130">
        <f>F76+F77+F78+F79+F80</f>
        <v>0</v>
      </c>
      <c r="G75" s="130">
        <f>G76+G77+G78+G79+G80</f>
        <v>0</v>
      </c>
      <c r="H75" s="130">
        <f>H76+H77+H78+H79+H80</f>
        <v>0</v>
      </c>
      <c r="I75" s="58"/>
      <c r="J75" s="58"/>
    </row>
    <row r="76" spans="1:10" hidden="1">
      <c r="A76" s="29" t="s">
        <v>23</v>
      </c>
      <c r="B76" s="17"/>
      <c r="C76" s="18">
        <v>22301</v>
      </c>
      <c r="D76" s="131">
        <f>E76+F76+G76+H76</f>
        <v>0</v>
      </c>
      <c r="E76" s="131"/>
      <c r="F76" s="131"/>
      <c r="G76" s="131"/>
      <c r="H76" s="131"/>
      <c r="I76" s="58"/>
      <c r="J76" s="58"/>
    </row>
    <row r="77" spans="1:10" hidden="1">
      <c r="A77" s="29" t="s">
        <v>24</v>
      </c>
      <c r="B77" s="17"/>
      <c r="C77" s="18">
        <v>22302</v>
      </c>
      <c r="D77" s="131">
        <f>E77+F77+G77+H77</f>
        <v>0</v>
      </c>
      <c r="E77" s="131"/>
      <c r="F77" s="131"/>
      <c r="G77" s="131"/>
      <c r="H77" s="131"/>
      <c r="I77" s="58"/>
      <c r="J77" s="58"/>
    </row>
    <row r="78" spans="1:10" hidden="1">
      <c r="A78" s="29" t="s">
        <v>25</v>
      </c>
      <c r="B78" s="17"/>
      <c r="C78" s="18">
        <v>22303</v>
      </c>
      <c r="D78" s="131">
        <f>E78+F78+G78+H78</f>
        <v>0</v>
      </c>
      <c r="E78" s="131"/>
      <c r="F78" s="131"/>
      <c r="G78" s="131"/>
      <c r="H78" s="131"/>
      <c r="I78" s="58"/>
      <c r="J78" s="58"/>
    </row>
    <row r="79" spans="1:10" hidden="1">
      <c r="A79" s="29" t="s">
        <v>26</v>
      </c>
      <c r="B79" s="17"/>
      <c r="C79" s="18">
        <v>22304</v>
      </c>
      <c r="D79" s="131">
        <f>E79+F79+G79+H79</f>
        <v>0</v>
      </c>
      <c r="E79" s="131"/>
      <c r="F79" s="131"/>
      <c r="G79" s="131"/>
      <c r="H79" s="131"/>
      <c r="I79" s="58"/>
      <c r="J79" s="58"/>
    </row>
    <row r="80" spans="1:10" hidden="1">
      <c r="A80" s="29" t="s">
        <v>16</v>
      </c>
      <c r="B80" s="17"/>
      <c r="C80" s="18" t="s">
        <v>122</v>
      </c>
      <c r="D80" s="131">
        <f>E80+F80+G80+H80</f>
        <v>0</v>
      </c>
      <c r="E80" s="131"/>
      <c r="F80" s="131"/>
      <c r="G80" s="131"/>
      <c r="H80" s="131"/>
      <c r="I80" s="58"/>
      <c r="J80" s="58"/>
    </row>
    <row r="81" spans="1:10" hidden="1">
      <c r="A81" s="23" t="s">
        <v>27</v>
      </c>
      <c r="B81" s="17">
        <v>224</v>
      </c>
      <c r="C81" s="18">
        <v>22400</v>
      </c>
      <c r="D81" s="130">
        <f>D82+D83+D84+D85</f>
        <v>0</v>
      </c>
      <c r="E81" s="130">
        <f>E82+E83+E84+E85</f>
        <v>0</v>
      </c>
      <c r="F81" s="130">
        <f>F82+F83+F84+F85</f>
        <v>0</v>
      </c>
      <c r="G81" s="130">
        <f>G82+G83+G84+G85</f>
        <v>0</v>
      </c>
      <c r="H81" s="130">
        <f>H82+H83+H84+H85</f>
        <v>0</v>
      </c>
      <c r="I81" s="58"/>
      <c r="J81" s="58"/>
    </row>
    <row r="82" spans="1:10" hidden="1">
      <c r="A82" s="29" t="s">
        <v>28</v>
      </c>
      <c r="B82" s="17"/>
      <c r="C82" s="18">
        <v>22401</v>
      </c>
      <c r="D82" s="131">
        <f>E82+F82+G82+H82</f>
        <v>0</v>
      </c>
      <c r="E82" s="131"/>
      <c r="F82" s="131"/>
      <c r="G82" s="131"/>
      <c r="H82" s="131"/>
      <c r="I82" s="58"/>
      <c r="J82" s="58"/>
    </row>
    <row r="83" spans="1:10" hidden="1">
      <c r="A83" s="29" t="s">
        <v>29</v>
      </c>
      <c r="B83" s="17"/>
      <c r="C83" s="18">
        <v>22402</v>
      </c>
      <c r="D83" s="131">
        <f>E83+F83+G83+H83</f>
        <v>0</v>
      </c>
      <c r="E83" s="131"/>
      <c r="F83" s="131"/>
      <c r="G83" s="131"/>
      <c r="H83" s="131"/>
      <c r="I83" s="58"/>
      <c r="J83" s="58"/>
    </row>
    <row r="84" spans="1:10" hidden="1">
      <c r="A84" s="29" t="s">
        <v>30</v>
      </c>
      <c r="B84" s="17"/>
      <c r="C84" s="18">
        <v>22403</v>
      </c>
      <c r="D84" s="131">
        <f>E84+F84+G84+H84</f>
        <v>0</v>
      </c>
      <c r="E84" s="131"/>
      <c r="F84" s="131"/>
      <c r="G84" s="131"/>
      <c r="H84" s="131"/>
      <c r="I84" s="58"/>
      <c r="J84" s="58"/>
    </row>
    <row r="85" spans="1:10" hidden="1">
      <c r="A85" s="29" t="s">
        <v>16</v>
      </c>
      <c r="B85" s="17"/>
      <c r="C85" s="18" t="s">
        <v>123</v>
      </c>
      <c r="D85" s="131">
        <f>E85+F85+G85+H85</f>
        <v>0</v>
      </c>
      <c r="E85" s="131"/>
      <c r="F85" s="131"/>
      <c r="G85" s="131"/>
      <c r="H85" s="131"/>
      <c r="I85" s="58"/>
      <c r="J85" s="58"/>
    </row>
    <row r="86" spans="1:10" hidden="1">
      <c r="A86" s="23" t="s">
        <v>31</v>
      </c>
      <c r="B86" s="17">
        <v>225</v>
      </c>
      <c r="C86" s="18">
        <v>22500</v>
      </c>
      <c r="D86" s="130">
        <f>D87+D88+D89+D90+D91+D92+D93+D94</f>
        <v>0</v>
      </c>
      <c r="E86" s="130">
        <f>E87+E88+E89+E90+E91+E92+E93+E94</f>
        <v>0</v>
      </c>
      <c r="F86" s="130">
        <f>F87+F88+F89+F90+F91+F92+F93+F94</f>
        <v>0</v>
      </c>
      <c r="G86" s="130">
        <f>G87+G88+G89+G90+G91+G92+G93+G94</f>
        <v>0</v>
      </c>
      <c r="H86" s="130">
        <f>H87+H88+H89+H90+H91+H92+H93+H94</f>
        <v>0</v>
      </c>
      <c r="I86" s="58"/>
      <c r="J86" s="58"/>
    </row>
    <row r="87" spans="1:10" ht="30" hidden="1">
      <c r="A87" s="29" t="s">
        <v>32</v>
      </c>
      <c r="B87" s="17"/>
      <c r="C87" s="18">
        <v>22501</v>
      </c>
      <c r="D87" s="131">
        <f t="shared" ref="D87:D94" si="1">E87+F87+G87+H87</f>
        <v>0</v>
      </c>
      <c r="E87" s="131"/>
      <c r="F87" s="131"/>
      <c r="G87" s="131"/>
      <c r="H87" s="131"/>
      <c r="I87" s="58"/>
      <c r="J87" s="58"/>
    </row>
    <row r="88" spans="1:10" hidden="1">
      <c r="A88" s="29" t="s">
        <v>33</v>
      </c>
      <c r="B88" s="17"/>
      <c r="C88" s="18">
        <v>22502</v>
      </c>
      <c r="D88" s="131">
        <f t="shared" si="1"/>
        <v>0</v>
      </c>
      <c r="E88" s="131"/>
      <c r="F88" s="131"/>
      <c r="G88" s="131"/>
      <c r="H88" s="131"/>
      <c r="I88" s="58"/>
      <c r="J88" s="58"/>
    </row>
    <row r="89" spans="1:10" hidden="1">
      <c r="A89" s="29" t="s">
        <v>34</v>
      </c>
      <c r="B89" s="17"/>
      <c r="C89" s="18">
        <v>22503</v>
      </c>
      <c r="D89" s="131">
        <f t="shared" si="1"/>
        <v>0</v>
      </c>
      <c r="E89" s="131"/>
      <c r="F89" s="131"/>
      <c r="G89" s="131"/>
      <c r="H89" s="131"/>
      <c r="I89" s="58"/>
      <c r="J89" s="58"/>
    </row>
    <row r="90" spans="1:10" ht="30" hidden="1">
      <c r="A90" s="29" t="s">
        <v>35</v>
      </c>
      <c r="B90" s="17"/>
      <c r="C90" s="18">
        <v>22504</v>
      </c>
      <c r="D90" s="131">
        <f t="shared" si="1"/>
        <v>0</v>
      </c>
      <c r="E90" s="131"/>
      <c r="F90" s="131"/>
      <c r="G90" s="131"/>
      <c r="H90" s="131"/>
      <c r="I90" s="58"/>
      <c r="J90" s="58"/>
    </row>
    <row r="91" spans="1:10" ht="45" hidden="1">
      <c r="A91" s="29" t="s">
        <v>36</v>
      </c>
      <c r="B91" s="17"/>
      <c r="C91" s="18">
        <v>22505</v>
      </c>
      <c r="D91" s="131"/>
      <c r="E91" s="131"/>
      <c r="F91" s="131"/>
      <c r="G91" s="131"/>
      <c r="H91" s="131"/>
      <c r="I91" s="58"/>
      <c r="J91" s="58"/>
    </row>
    <row r="92" spans="1:10" ht="30" hidden="1">
      <c r="A92" s="29" t="s">
        <v>37</v>
      </c>
      <c r="B92" s="17"/>
      <c r="C92" s="18">
        <v>22506</v>
      </c>
      <c r="D92" s="131">
        <f t="shared" si="1"/>
        <v>0</v>
      </c>
      <c r="E92" s="131"/>
      <c r="F92" s="131"/>
      <c r="G92" s="131"/>
      <c r="H92" s="131"/>
      <c r="I92" s="58"/>
      <c r="J92" s="58"/>
    </row>
    <row r="93" spans="1:10" ht="45" hidden="1">
      <c r="A93" s="29" t="s">
        <v>38</v>
      </c>
      <c r="B93" s="17"/>
      <c r="C93" s="18">
        <v>22507</v>
      </c>
      <c r="D93" s="131">
        <f t="shared" si="1"/>
        <v>0</v>
      </c>
      <c r="E93" s="131"/>
      <c r="F93" s="131"/>
      <c r="G93" s="131"/>
      <c r="H93" s="131"/>
      <c r="I93" s="58"/>
      <c r="J93" s="58"/>
    </row>
    <row r="94" spans="1:10" hidden="1">
      <c r="A94" s="29" t="s">
        <v>16</v>
      </c>
      <c r="B94" s="17"/>
      <c r="C94" s="18" t="s">
        <v>124</v>
      </c>
      <c r="D94" s="131">
        <f t="shared" si="1"/>
        <v>0</v>
      </c>
      <c r="E94" s="131"/>
      <c r="F94" s="131"/>
      <c r="G94" s="131"/>
      <c r="H94" s="131"/>
      <c r="I94" s="58"/>
      <c r="J94" s="58"/>
    </row>
    <row r="95" spans="1:10" hidden="1">
      <c r="A95" s="23" t="s">
        <v>39</v>
      </c>
      <c r="B95" s="17">
        <v>226</v>
      </c>
      <c r="C95" s="18">
        <v>22600</v>
      </c>
      <c r="D95" s="130">
        <f>D96+D97+D98+D99+D100+D101+D102+D103+D104+D105</f>
        <v>0</v>
      </c>
      <c r="E95" s="130">
        <f>E96+E97+E98+E99+E100+E101+E102+E103+E104+E105</f>
        <v>0</v>
      </c>
      <c r="F95" s="130">
        <f>F96+F97+F98+F99+F100+F101+F102+F103+F104+F105</f>
        <v>0</v>
      </c>
      <c r="G95" s="130">
        <f>G96+G97+G98+G99+G100+G101+G102+G103+G104+G105</f>
        <v>0</v>
      </c>
      <c r="H95" s="130">
        <f>H96+H97+H98+H99+H100+H101+H102+H103+H104+H105</f>
        <v>0</v>
      </c>
      <c r="I95" s="58"/>
      <c r="J95" s="58"/>
    </row>
    <row r="96" spans="1:10" hidden="1">
      <c r="A96" s="29" t="s">
        <v>40</v>
      </c>
      <c r="B96" s="17"/>
      <c r="C96" s="18">
        <v>22601</v>
      </c>
      <c r="D96" s="131">
        <f t="shared" ref="D96:D105" si="2">E96+F96+G96+H96</f>
        <v>0</v>
      </c>
      <c r="E96" s="131"/>
      <c r="F96" s="131"/>
      <c r="G96" s="131"/>
      <c r="H96" s="131"/>
      <c r="I96" s="58"/>
      <c r="J96" s="58"/>
    </row>
    <row r="97" spans="1:10" hidden="1">
      <c r="A97" s="29" t="s">
        <v>41</v>
      </c>
      <c r="B97" s="17"/>
      <c r="C97" s="18">
        <v>22602</v>
      </c>
      <c r="D97" s="131">
        <f t="shared" si="2"/>
        <v>0</v>
      </c>
      <c r="E97" s="131"/>
      <c r="F97" s="131"/>
      <c r="G97" s="131"/>
      <c r="H97" s="131"/>
      <c r="I97" s="58"/>
      <c r="J97" s="58"/>
    </row>
    <row r="98" spans="1:10" ht="30" hidden="1">
      <c r="A98" s="29" t="s">
        <v>42</v>
      </c>
      <c r="B98" s="17"/>
      <c r="C98" s="18">
        <v>22603</v>
      </c>
      <c r="D98" s="131">
        <f t="shared" si="2"/>
        <v>0</v>
      </c>
      <c r="E98" s="131"/>
      <c r="F98" s="131"/>
      <c r="G98" s="131"/>
      <c r="H98" s="131"/>
      <c r="I98" s="58"/>
      <c r="J98" s="58"/>
    </row>
    <row r="99" spans="1:10" hidden="1">
      <c r="A99" s="29" t="s">
        <v>43</v>
      </c>
      <c r="B99" s="17"/>
      <c r="C99" s="18">
        <v>22604</v>
      </c>
      <c r="D99" s="131">
        <f t="shared" si="2"/>
        <v>0</v>
      </c>
      <c r="E99" s="131"/>
      <c r="F99" s="131"/>
      <c r="G99" s="131"/>
      <c r="H99" s="131"/>
      <c r="I99" s="58"/>
      <c r="J99" s="58"/>
    </row>
    <row r="100" spans="1:10" hidden="1">
      <c r="A100" s="29" t="s">
        <v>44</v>
      </c>
      <c r="B100" s="17"/>
      <c r="C100" s="18">
        <v>22605</v>
      </c>
      <c r="D100" s="131">
        <f t="shared" si="2"/>
        <v>0</v>
      </c>
      <c r="E100" s="131"/>
      <c r="F100" s="131"/>
      <c r="G100" s="131"/>
      <c r="H100" s="131"/>
      <c r="I100" s="58"/>
      <c r="J100" s="58"/>
    </row>
    <row r="101" spans="1:10" ht="30" hidden="1">
      <c r="A101" s="29" t="s">
        <v>45</v>
      </c>
      <c r="B101" s="17"/>
      <c r="C101" s="18">
        <v>22606</v>
      </c>
      <c r="D101" s="131">
        <f t="shared" si="2"/>
        <v>0</v>
      </c>
      <c r="E101" s="131"/>
      <c r="F101" s="131"/>
      <c r="G101" s="131"/>
      <c r="H101" s="131"/>
      <c r="I101" s="58"/>
      <c r="J101" s="58"/>
    </row>
    <row r="102" spans="1:10" ht="15" hidden="1" customHeight="1">
      <c r="A102" s="29" t="s">
        <v>46</v>
      </c>
      <c r="B102" s="17"/>
      <c r="C102" s="18">
        <v>22607</v>
      </c>
      <c r="D102" s="131">
        <f t="shared" si="2"/>
        <v>0</v>
      </c>
      <c r="E102" s="131"/>
      <c r="F102" s="131"/>
      <c r="G102" s="131"/>
      <c r="H102" s="131"/>
      <c r="I102" s="58"/>
      <c r="J102" s="58"/>
    </row>
    <row r="103" spans="1:10" ht="30" hidden="1">
      <c r="A103" s="29" t="s">
        <v>47</v>
      </c>
      <c r="B103" s="17"/>
      <c r="C103" s="18">
        <v>22608</v>
      </c>
      <c r="D103" s="131">
        <f t="shared" si="2"/>
        <v>0</v>
      </c>
      <c r="E103" s="131"/>
      <c r="F103" s="131"/>
      <c r="G103" s="131"/>
      <c r="H103" s="131"/>
      <c r="I103" s="58"/>
      <c r="J103" s="58"/>
    </row>
    <row r="104" spans="1:10" ht="3" hidden="1" customHeight="1">
      <c r="A104" s="29" t="s">
        <v>135</v>
      </c>
      <c r="B104" s="17"/>
      <c r="C104" s="18" t="s">
        <v>136</v>
      </c>
      <c r="D104" s="131">
        <f t="shared" si="2"/>
        <v>0</v>
      </c>
      <c r="E104" s="131"/>
      <c r="F104" s="131"/>
      <c r="G104" s="131"/>
      <c r="H104" s="131"/>
      <c r="I104" s="58"/>
      <c r="J104" s="58"/>
    </row>
    <row r="105" spans="1:10" hidden="1">
      <c r="A105" s="29" t="s">
        <v>48</v>
      </c>
      <c r="B105" s="17"/>
      <c r="C105" s="18" t="s">
        <v>125</v>
      </c>
      <c r="D105" s="131">
        <f t="shared" si="2"/>
        <v>0</v>
      </c>
      <c r="E105" s="131"/>
      <c r="F105" s="131"/>
      <c r="G105" s="131"/>
      <c r="H105" s="131"/>
      <c r="I105" s="58"/>
      <c r="J105" s="58"/>
    </row>
    <row r="106" spans="1:10" hidden="1">
      <c r="A106" s="21" t="s">
        <v>74</v>
      </c>
      <c r="B106" s="22">
        <v>230</v>
      </c>
      <c r="C106" s="24">
        <v>23000</v>
      </c>
      <c r="D106" s="130">
        <f>D107+D108</f>
        <v>0</v>
      </c>
      <c r="E106" s="130">
        <f>E107+E108</f>
        <v>0</v>
      </c>
      <c r="F106" s="130">
        <f>F107+F108</f>
        <v>0</v>
      </c>
      <c r="G106" s="130">
        <f>G107+G108</f>
        <v>0</v>
      </c>
      <c r="H106" s="130">
        <f>H107+H108</f>
        <v>0</v>
      </c>
      <c r="I106" s="58"/>
      <c r="J106" s="58"/>
    </row>
    <row r="107" spans="1:10" hidden="1">
      <c r="A107" s="23" t="s">
        <v>75</v>
      </c>
      <c r="B107" s="17">
        <v>231</v>
      </c>
      <c r="C107" s="18">
        <v>23100</v>
      </c>
      <c r="D107" s="131">
        <f>E107+F107+G107+H107</f>
        <v>0</v>
      </c>
      <c r="E107" s="131"/>
      <c r="F107" s="131"/>
      <c r="G107" s="131"/>
      <c r="H107" s="131"/>
      <c r="I107" s="58"/>
      <c r="J107" s="58"/>
    </row>
    <row r="108" spans="1:10" hidden="1">
      <c r="A108" s="23" t="s">
        <v>76</v>
      </c>
      <c r="B108" s="17">
        <v>232</v>
      </c>
      <c r="C108" s="18">
        <v>23200</v>
      </c>
      <c r="D108" s="131">
        <f>E108+F108+G108+H108</f>
        <v>0</v>
      </c>
      <c r="E108" s="131"/>
      <c r="F108" s="131"/>
      <c r="G108" s="131"/>
      <c r="H108" s="131"/>
      <c r="I108" s="58"/>
      <c r="J108" s="58"/>
    </row>
    <row r="109" spans="1:10" ht="15.75" hidden="1" customHeight="1">
      <c r="A109" s="21" t="s">
        <v>77</v>
      </c>
      <c r="B109" s="22">
        <v>240</v>
      </c>
      <c r="C109" s="24">
        <v>24000</v>
      </c>
      <c r="D109" s="130">
        <f>D110+D111</f>
        <v>0</v>
      </c>
      <c r="E109" s="130">
        <f>E110+E111</f>
        <v>0</v>
      </c>
      <c r="F109" s="130">
        <f>F110+F111</f>
        <v>0</v>
      </c>
      <c r="G109" s="130">
        <f>G110+G111</f>
        <v>0</v>
      </c>
      <c r="H109" s="130">
        <f>H110+H111</f>
        <v>0</v>
      </c>
      <c r="I109" s="58"/>
      <c r="J109" s="58"/>
    </row>
    <row r="110" spans="1:10" ht="31.5" hidden="1">
      <c r="A110" s="23" t="s">
        <v>78</v>
      </c>
      <c r="B110" s="17">
        <v>241</v>
      </c>
      <c r="C110" s="18">
        <v>24100</v>
      </c>
      <c r="D110" s="131">
        <f>E110+F110+G110+H110</f>
        <v>0</v>
      </c>
      <c r="E110" s="131"/>
      <c r="F110" s="131"/>
      <c r="G110" s="131"/>
      <c r="H110" s="131"/>
      <c r="I110" s="58"/>
      <c r="J110" s="58"/>
    </row>
    <row r="111" spans="1:10" ht="47.25" hidden="1">
      <c r="A111" s="23" t="s">
        <v>79</v>
      </c>
      <c r="B111" s="17">
        <v>242</v>
      </c>
      <c r="C111" s="18">
        <v>24200</v>
      </c>
      <c r="D111" s="131">
        <f>E111+F111+G111+H111</f>
        <v>0</v>
      </c>
      <c r="E111" s="131"/>
      <c r="F111" s="131"/>
      <c r="G111" s="131"/>
      <c r="H111" s="131"/>
      <c r="I111" s="58"/>
      <c r="J111" s="58"/>
    </row>
    <row r="112" spans="1:10" ht="14.25" hidden="1" customHeight="1">
      <c r="A112" s="21" t="s">
        <v>80</v>
      </c>
      <c r="B112" s="22">
        <v>250</v>
      </c>
      <c r="C112" s="24" t="s">
        <v>102</v>
      </c>
      <c r="D112" s="130">
        <f>D113+D114+D115</f>
        <v>0</v>
      </c>
      <c r="E112" s="130">
        <f>E113+E114+E115</f>
        <v>0</v>
      </c>
      <c r="F112" s="130">
        <f>F113+F114+F115</f>
        <v>0</v>
      </c>
      <c r="G112" s="130">
        <f>G113+G114+G115</f>
        <v>0</v>
      </c>
      <c r="H112" s="130">
        <f>H113+H114+H115</f>
        <v>0</v>
      </c>
      <c r="I112" s="58"/>
      <c r="J112" s="58"/>
    </row>
    <row r="113" spans="1:10" ht="14.25" hidden="1" customHeight="1">
      <c r="A113" s="23" t="s">
        <v>81</v>
      </c>
      <c r="B113" s="17">
        <v>251</v>
      </c>
      <c r="C113" s="18" t="s">
        <v>103</v>
      </c>
      <c r="D113" s="131">
        <f>E113+F113+G113+H113</f>
        <v>0</v>
      </c>
      <c r="E113" s="131"/>
      <c r="F113" s="131"/>
      <c r="G113" s="131"/>
      <c r="H113" s="131"/>
      <c r="I113" s="58"/>
      <c r="J113" s="58"/>
    </row>
    <row r="114" spans="1:10" ht="31.5" hidden="1">
      <c r="A114" s="23" t="s">
        <v>82</v>
      </c>
      <c r="B114" s="17">
        <v>252</v>
      </c>
      <c r="C114" s="18" t="s">
        <v>104</v>
      </c>
      <c r="D114" s="131">
        <f>E114+F114+G114+H114</f>
        <v>0</v>
      </c>
      <c r="E114" s="131"/>
      <c r="F114" s="131"/>
      <c r="G114" s="131"/>
      <c r="H114" s="131"/>
      <c r="I114" s="58"/>
      <c r="J114" s="58"/>
    </row>
    <row r="115" spans="1:10" ht="8.25" hidden="1" customHeight="1">
      <c r="A115" s="23" t="s">
        <v>83</v>
      </c>
      <c r="B115" s="17">
        <v>253</v>
      </c>
      <c r="C115" s="18" t="s">
        <v>105</v>
      </c>
      <c r="D115" s="131">
        <f>E115+F115+G115+H115</f>
        <v>0</v>
      </c>
      <c r="E115" s="131"/>
      <c r="F115" s="131"/>
      <c r="G115" s="131"/>
      <c r="H115" s="131"/>
      <c r="I115" s="58"/>
      <c r="J115" s="58"/>
    </row>
    <row r="116" spans="1:10">
      <c r="A116" s="21" t="s">
        <v>49</v>
      </c>
      <c r="B116" s="22">
        <v>260</v>
      </c>
      <c r="C116" s="24">
        <v>26000</v>
      </c>
      <c r="D116" s="130">
        <f>D117+D118+D120</f>
        <v>120</v>
      </c>
      <c r="E116" s="130">
        <f>E117+E118+E120</f>
        <v>30</v>
      </c>
      <c r="F116" s="130">
        <f>F117+F118+F120</f>
        <v>30</v>
      </c>
      <c r="G116" s="130">
        <f>G117+G118+G120</f>
        <v>30</v>
      </c>
      <c r="H116" s="130">
        <f>H117+H118+H120</f>
        <v>30</v>
      </c>
      <c r="I116" s="58"/>
      <c r="J116" s="58"/>
    </row>
    <row r="117" spans="1:10" ht="31.5">
      <c r="A117" s="23" t="s">
        <v>84</v>
      </c>
      <c r="B117" s="17">
        <v>261</v>
      </c>
      <c r="C117" s="18">
        <v>26100</v>
      </c>
      <c r="D117" s="131">
        <f>E117+F117+G117+H117</f>
        <v>0</v>
      </c>
      <c r="E117" s="131"/>
      <c r="F117" s="131"/>
      <c r="G117" s="131"/>
      <c r="H117" s="131"/>
      <c r="I117" s="58"/>
      <c r="J117" s="58"/>
    </row>
    <row r="118" spans="1:10">
      <c r="A118" s="23" t="s">
        <v>50</v>
      </c>
      <c r="B118" s="17">
        <v>262</v>
      </c>
      <c r="C118" s="18">
        <v>26200</v>
      </c>
      <c r="D118" s="131">
        <f>E118+F118+G118+H118</f>
        <v>120</v>
      </c>
      <c r="E118" s="131">
        <v>30</v>
      </c>
      <c r="F118" s="131">
        <v>30</v>
      </c>
      <c r="G118" s="131">
        <v>30</v>
      </c>
      <c r="H118" s="131">
        <v>30</v>
      </c>
      <c r="I118" s="58"/>
      <c r="J118" s="58"/>
    </row>
    <row r="119" spans="1:10" ht="19.5" customHeight="1">
      <c r="A119" s="29" t="s">
        <v>51</v>
      </c>
      <c r="B119" s="17"/>
      <c r="C119" s="18">
        <v>26201</v>
      </c>
      <c r="D119" s="131">
        <f>E119+F119+G119+H119</f>
        <v>0</v>
      </c>
      <c r="E119" s="131"/>
      <c r="F119" s="131"/>
      <c r="G119" s="131"/>
      <c r="H119" s="131"/>
      <c r="I119" s="58"/>
      <c r="J119" s="58"/>
    </row>
    <row r="120" spans="1:10" ht="29.25" hidden="1" customHeight="1">
      <c r="A120" s="23" t="s">
        <v>85</v>
      </c>
      <c r="B120" s="17">
        <v>263</v>
      </c>
      <c r="C120" s="18" t="s">
        <v>101</v>
      </c>
      <c r="D120" s="131">
        <f>E120+F120+G120+H120</f>
        <v>0</v>
      </c>
      <c r="E120" s="131"/>
      <c r="F120" s="131"/>
      <c r="G120" s="131"/>
      <c r="H120" s="131"/>
      <c r="I120" s="58"/>
      <c r="J120" s="58"/>
    </row>
    <row r="121" spans="1:10" hidden="1">
      <c r="A121" s="21" t="s">
        <v>52</v>
      </c>
      <c r="B121" s="22">
        <v>290</v>
      </c>
      <c r="C121" s="24">
        <v>29000</v>
      </c>
      <c r="D121" s="130">
        <f>D122+D123+D124+D125+D126+D127+D128</f>
        <v>0</v>
      </c>
      <c r="E121" s="130">
        <f>E122+E123+E124+E125+E126+E127+E128</f>
        <v>0</v>
      </c>
      <c r="F121" s="130">
        <f>F122+F123+F124+F125+F126+F127+F128</f>
        <v>0</v>
      </c>
      <c r="G121" s="130">
        <f>G122+G123+G124+G125+G126+G127+G128</f>
        <v>0</v>
      </c>
      <c r="H121" s="130">
        <f>H122+H123+H124+H125+H126+H127+H128</f>
        <v>0</v>
      </c>
      <c r="I121" s="58"/>
      <c r="J121" s="58"/>
    </row>
    <row r="122" spans="1:10" hidden="1">
      <c r="A122" s="29" t="s">
        <v>53</v>
      </c>
      <c r="B122" s="17"/>
      <c r="C122" s="18">
        <v>29001</v>
      </c>
      <c r="D122" s="131">
        <f t="shared" ref="D122:D128" si="3">E122+F122+G122+H122</f>
        <v>0</v>
      </c>
      <c r="E122" s="131"/>
      <c r="F122" s="131"/>
      <c r="G122" s="131"/>
      <c r="H122" s="131"/>
      <c r="I122" s="58"/>
      <c r="J122" s="58"/>
    </row>
    <row r="123" spans="1:10" hidden="1">
      <c r="A123" s="29" t="s">
        <v>54</v>
      </c>
      <c r="B123" s="17"/>
      <c r="C123" s="18">
        <v>29002</v>
      </c>
      <c r="D123" s="131">
        <f t="shared" si="3"/>
        <v>0</v>
      </c>
      <c r="E123" s="131"/>
      <c r="F123" s="131"/>
      <c r="G123" s="131"/>
      <c r="H123" s="131"/>
      <c r="I123" s="58"/>
      <c r="J123" s="58"/>
    </row>
    <row r="124" spans="1:10" hidden="1">
      <c r="A124" s="29" t="s">
        <v>55</v>
      </c>
      <c r="B124" s="17"/>
      <c r="C124" s="18">
        <v>29003</v>
      </c>
      <c r="D124" s="131">
        <f t="shared" si="3"/>
        <v>0</v>
      </c>
      <c r="E124" s="131"/>
      <c r="F124" s="131"/>
      <c r="G124" s="131"/>
      <c r="H124" s="131"/>
      <c r="I124" s="58"/>
      <c r="J124" s="58"/>
    </row>
    <row r="125" spans="1:10" hidden="1">
      <c r="A125" s="29" t="s">
        <v>56</v>
      </c>
      <c r="B125" s="17"/>
      <c r="C125" s="18">
        <v>29004</v>
      </c>
      <c r="D125" s="131">
        <f t="shared" si="3"/>
        <v>0</v>
      </c>
      <c r="E125" s="131"/>
      <c r="F125" s="131"/>
      <c r="G125" s="131"/>
      <c r="H125" s="131"/>
      <c r="I125" s="58"/>
      <c r="J125" s="58"/>
    </row>
    <row r="126" spans="1:10" hidden="1">
      <c r="A126" s="29" t="s">
        <v>57</v>
      </c>
      <c r="B126" s="17"/>
      <c r="C126" s="18">
        <v>29005</v>
      </c>
      <c r="D126" s="131">
        <f t="shared" si="3"/>
        <v>0</v>
      </c>
      <c r="E126" s="131"/>
      <c r="F126" s="131"/>
      <c r="G126" s="131"/>
      <c r="H126" s="131"/>
      <c r="I126" s="58"/>
      <c r="J126" s="58"/>
    </row>
    <row r="127" spans="1:10" hidden="1">
      <c r="A127" s="29" t="s">
        <v>137</v>
      </c>
      <c r="B127" s="17"/>
      <c r="C127" s="18" t="s">
        <v>138</v>
      </c>
      <c r="D127" s="131">
        <f t="shared" si="3"/>
        <v>0</v>
      </c>
      <c r="E127" s="131"/>
      <c r="F127" s="131"/>
      <c r="G127" s="131"/>
      <c r="H127" s="131"/>
      <c r="I127" s="58"/>
      <c r="J127" s="58"/>
    </row>
    <row r="128" spans="1:10" ht="12.75" hidden="1" customHeight="1">
      <c r="A128" s="29" t="s">
        <v>252</v>
      </c>
      <c r="B128" s="17"/>
      <c r="C128" s="18" t="s">
        <v>126</v>
      </c>
      <c r="D128" s="131">
        <f t="shared" si="3"/>
        <v>0</v>
      </c>
      <c r="E128" s="131"/>
      <c r="F128" s="131"/>
      <c r="G128" s="131"/>
      <c r="H128" s="131"/>
      <c r="I128" s="58"/>
      <c r="J128" s="58"/>
    </row>
    <row r="129" spans="1:10" hidden="1">
      <c r="A129" s="21" t="s">
        <v>59</v>
      </c>
      <c r="B129" s="22">
        <v>300</v>
      </c>
      <c r="C129" s="24">
        <v>30000</v>
      </c>
      <c r="D129" s="130">
        <f>D130+D139+D140</f>
        <v>0</v>
      </c>
      <c r="E129" s="130">
        <f>E130+E139+E140</f>
        <v>0</v>
      </c>
      <c r="F129" s="130">
        <f>F130+F139+F140</f>
        <v>0</v>
      </c>
      <c r="G129" s="130">
        <f>G130+G139+G140</f>
        <v>0</v>
      </c>
      <c r="H129" s="130">
        <f>H130+H139+H140</f>
        <v>0</v>
      </c>
      <c r="I129" s="58"/>
      <c r="J129" s="58"/>
    </row>
    <row r="130" spans="1:10" hidden="1">
      <c r="A130" s="23" t="s">
        <v>60</v>
      </c>
      <c r="B130" s="17">
        <v>310</v>
      </c>
      <c r="C130" s="18">
        <v>31000</v>
      </c>
      <c r="D130" s="130">
        <f>D131+D132+D133+D134+D135+D136+D137+D138</f>
        <v>0</v>
      </c>
      <c r="E130" s="130">
        <f>E131+E132+E133+E134+E135+E136+E137+E138</f>
        <v>0</v>
      </c>
      <c r="F130" s="130">
        <f>F131+F132+F133+F134+F135+F136+F137+F138</f>
        <v>0</v>
      </c>
      <c r="G130" s="130">
        <f>G131+G132+G133+G134+G135+G136+G137+G138</f>
        <v>0</v>
      </c>
      <c r="H130" s="130">
        <f>H131+H132+H133+H134+H135+H136+H137+H138</f>
        <v>0</v>
      </c>
      <c r="I130" s="58"/>
      <c r="J130" s="58"/>
    </row>
    <row r="131" spans="1:10" hidden="1">
      <c r="A131" s="29" t="s">
        <v>129</v>
      </c>
      <c r="B131" s="17"/>
      <c r="C131" s="18">
        <v>31001</v>
      </c>
      <c r="D131" s="131">
        <f t="shared" ref="D131:D139" si="4">E131+F131+G131+H131</f>
        <v>0</v>
      </c>
      <c r="E131" s="131"/>
      <c r="F131" s="131"/>
      <c r="G131" s="131"/>
      <c r="H131" s="131"/>
      <c r="I131" s="58"/>
      <c r="J131" s="58"/>
    </row>
    <row r="132" spans="1:10" hidden="1">
      <c r="A132" s="29" t="s">
        <v>61</v>
      </c>
      <c r="B132" s="17"/>
      <c r="C132" s="18">
        <v>31002</v>
      </c>
      <c r="D132" s="131">
        <f t="shared" si="4"/>
        <v>0</v>
      </c>
      <c r="E132" s="131"/>
      <c r="F132" s="131"/>
      <c r="G132" s="131"/>
      <c r="H132" s="131"/>
      <c r="I132" s="58"/>
      <c r="J132" s="58"/>
    </row>
    <row r="133" spans="1:10" ht="30" hidden="1" customHeight="1">
      <c r="A133" s="29" t="s">
        <v>62</v>
      </c>
      <c r="B133" s="17"/>
      <c r="C133" s="18">
        <v>31003</v>
      </c>
      <c r="D133" s="131">
        <f t="shared" si="4"/>
        <v>0</v>
      </c>
      <c r="E133" s="131"/>
      <c r="F133" s="131"/>
      <c r="G133" s="131"/>
      <c r="H133" s="131"/>
      <c r="I133" s="58"/>
      <c r="J133" s="58"/>
    </row>
    <row r="134" spans="1:10" hidden="1">
      <c r="A134" s="29" t="s">
        <v>63</v>
      </c>
      <c r="B134" s="17"/>
      <c r="C134" s="18">
        <v>31004</v>
      </c>
      <c r="D134" s="131">
        <f t="shared" si="4"/>
        <v>0</v>
      </c>
      <c r="E134" s="131"/>
      <c r="F134" s="131"/>
      <c r="G134" s="131"/>
      <c r="H134" s="131"/>
      <c r="I134" s="58"/>
      <c r="J134" s="58"/>
    </row>
    <row r="135" spans="1:10" hidden="1">
      <c r="A135" s="29" t="s">
        <v>64</v>
      </c>
      <c r="B135" s="17"/>
      <c r="C135" s="18">
        <v>31005</v>
      </c>
      <c r="D135" s="131">
        <f t="shared" si="4"/>
        <v>0</v>
      </c>
      <c r="E135" s="131"/>
      <c r="F135" s="131"/>
      <c r="G135" s="131"/>
      <c r="H135" s="131"/>
      <c r="I135" s="58"/>
      <c r="J135" s="58"/>
    </row>
    <row r="136" spans="1:10" hidden="1">
      <c r="A136" s="29" t="s">
        <v>66</v>
      </c>
      <c r="B136" s="17"/>
      <c r="C136" s="18">
        <v>31006</v>
      </c>
      <c r="D136" s="131">
        <f t="shared" si="4"/>
        <v>0</v>
      </c>
      <c r="E136" s="131"/>
      <c r="F136" s="131"/>
      <c r="G136" s="131"/>
      <c r="H136" s="131"/>
      <c r="I136" s="58"/>
      <c r="J136" s="58"/>
    </row>
    <row r="137" spans="1:10" hidden="1">
      <c r="A137" s="29" t="s">
        <v>130</v>
      </c>
      <c r="B137" s="17"/>
      <c r="C137" s="18" t="s">
        <v>131</v>
      </c>
      <c r="D137" s="131">
        <f t="shared" si="4"/>
        <v>0</v>
      </c>
      <c r="E137" s="131"/>
      <c r="F137" s="131"/>
      <c r="G137" s="131"/>
      <c r="H137" s="131"/>
      <c r="I137" s="58"/>
      <c r="J137" s="58"/>
    </row>
    <row r="138" spans="1:10" hidden="1">
      <c r="A138" s="29" t="s">
        <v>65</v>
      </c>
      <c r="B138" s="17"/>
      <c r="C138" s="18" t="s">
        <v>127</v>
      </c>
      <c r="D138" s="131">
        <f t="shared" si="4"/>
        <v>0</v>
      </c>
      <c r="E138" s="131"/>
      <c r="F138" s="131"/>
      <c r="G138" s="131"/>
      <c r="H138" s="131"/>
      <c r="I138" s="58"/>
      <c r="J138" s="58"/>
    </row>
    <row r="139" spans="1:10" ht="13.5" hidden="1" customHeight="1">
      <c r="A139" s="23" t="s">
        <v>86</v>
      </c>
      <c r="B139" s="17">
        <v>320</v>
      </c>
      <c r="C139" s="18" t="s">
        <v>118</v>
      </c>
      <c r="D139" s="131">
        <f t="shared" si="4"/>
        <v>0</v>
      </c>
      <c r="E139" s="131"/>
      <c r="F139" s="131"/>
      <c r="G139" s="131"/>
      <c r="H139" s="131"/>
      <c r="I139" s="58"/>
      <c r="J139" s="58"/>
    </row>
    <row r="140" spans="1:10" ht="16.5" hidden="1" customHeight="1">
      <c r="A140" s="23" t="s">
        <v>67</v>
      </c>
      <c r="B140" s="17">
        <v>340</v>
      </c>
      <c r="C140" s="18">
        <v>34000</v>
      </c>
      <c r="D140" s="130">
        <f>D141+D142+D143+D144+D145+D146+D147+D148+D149+D150</f>
        <v>0</v>
      </c>
      <c r="E140" s="130">
        <f>E141+E142+E143+E144+E145+E146+E147+E148+E149+E150</f>
        <v>0</v>
      </c>
      <c r="F140" s="130">
        <f>F141+F142+F143+F144+F145+F146+F147+F148+F149+F150</f>
        <v>0</v>
      </c>
      <c r="G140" s="130">
        <f>G141+G142+G143+G144+G145+G146+G147+G148+G149+G150</f>
        <v>0</v>
      </c>
      <c r="H140" s="130">
        <f>H141+H142+H143+H144+H145+H146+H147+H148+H149+H150</f>
        <v>0</v>
      </c>
      <c r="I140" s="58"/>
      <c r="J140" s="58"/>
    </row>
    <row r="141" spans="1:10" ht="30" hidden="1">
      <c r="A141" s="29" t="s">
        <v>68</v>
      </c>
      <c r="B141" s="17"/>
      <c r="C141" s="18">
        <v>34001</v>
      </c>
      <c r="D141" s="131">
        <f t="shared" ref="D141:D150" si="5">E141+F141+G141+H141</f>
        <v>0</v>
      </c>
      <c r="E141" s="131"/>
      <c r="F141" s="131"/>
      <c r="G141" s="131"/>
      <c r="H141" s="131"/>
      <c r="I141" s="58"/>
      <c r="J141" s="58"/>
    </row>
    <row r="142" spans="1:10" hidden="1">
      <c r="A142" s="29" t="s">
        <v>69</v>
      </c>
      <c r="B142" s="17"/>
      <c r="C142" s="18">
        <v>34002</v>
      </c>
      <c r="D142" s="131">
        <f t="shared" si="5"/>
        <v>0</v>
      </c>
      <c r="E142" s="131"/>
      <c r="F142" s="131"/>
      <c r="G142" s="131"/>
      <c r="H142" s="131"/>
      <c r="I142" s="58"/>
      <c r="J142" s="58"/>
    </row>
    <row r="143" spans="1:10" hidden="1">
      <c r="A143" s="29" t="s">
        <v>70</v>
      </c>
      <c r="B143" s="17"/>
      <c r="C143" s="18">
        <v>34003</v>
      </c>
      <c r="D143" s="131">
        <f t="shared" si="5"/>
        <v>0</v>
      </c>
      <c r="E143" s="131"/>
      <c r="F143" s="131"/>
      <c r="G143" s="131"/>
      <c r="H143" s="131"/>
      <c r="I143" s="58"/>
      <c r="J143" s="58"/>
    </row>
    <row r="144" spans="1:10" ht="29.25" hidden="1" customHeight="1">
      <c r="A144" s="29" t="s">
        <v>71</v>
      </c>
      <c r="B144" s="17"/>
      <c r="C144" s="18">
        <v>34004</v>
      </c>
      <c r="D144" s="131">
        <f t="shared" si="5"/>
        <v>0</v>
      </c>
      <c r="E144" s="131"/>
      <c r="F144" s="131"/>
      <c r="G144" s="131"/>
      <c r="H144" s="131"/>
      <c r="I144" s="58"/>
      <c r="J144" s="58"/>
    </row>
    <row r="145" spans="1:10" ht="30" hidden="1">
      <c r="A145" s="29" t="s">
        <v>72</v>
      </c>
      <c r="B145" s="17"/>
      <c r="C145" s="18">
        <v>34005</v>
      </c>
      <c r="D145" s="131">
        <f t="shared" si="5"/>
        <v>0</v>
      </c>
      <c r="E145" s="131"/>
      <c r="F145" s="131"/>
      <c r="G145" s="131"/>
      <c r="H145" s="131"/>
      <c r="I145" s="58"/>
      <c r="J145" s="58"/>
    </row>
    <row r="146" spans="1:10" ht="30" hidden="1">
      <c r="A146" s="29" t="s">
        <v>73</v>
      </c>
      <c r="B146" s="17"/>
      <c r="C146" s="18">
        <v>34006</v>
      </c>
      <c r="D146" s="131">
        <f t="shared" si="5"/>
        <v>0</v>
      </c>
      <c r="E146" s="131"/>
      <c r="F146" s="131"/>
      <c r="G146" s="131"/>
      <c r="H146" s="131"/>
      <c r="I146" s="58"/>
      <c r="J146" s="58"/>
    </row>
    <row r="147" spans="1:10" hidden="1">
      <c r="A147" s="29" t="s">
        <v>132</v>
      </c>
      <c r="B147" s="17"/>
      <c r="C147" s="18">
        <v>34007</v>
      </c>
      <c r="D147" s="131">
        <f t="shared" si="5"/>
        <v>0</v>
      </c>
      <c r="E147" s="131"/>
      <c r="F147" s="131"/>
      <c r="G147" s="131"/>
      <c r="H147" s="131"/>
      <c r="I147" s="58"/>
      <c r="J147" s="58"/>
    </row>
    <row r="148" spans="1:10" hidden="1">
      <c r="A148" s="29" t="s">
        <v>133</v>
      </c>
      <c r="B148" s="17"/>
      <c r="C148" s="18" t="s">
        <v>134</v>
      </c>
      <c r="D148" s="131">
        <f t="shared" si="5"/>
        <v>0</v>
      </c>
      <c r="E148" s="131"/>
      <c r="F148" s="131"/>
      <c r="G148" s="131"/>
      <c r="H148" s="131"/>
      <c r="I148" s="58"/>
      <c r="J148" s="58"/>
    </row>
    <row r="149" spans="1:10" hidden="1">
      <c r="A149" s="29" t="s">
        <v>139</v>
      </c>
      <c r="B149" s="17"/>
      <c r="C149" s="18" t="s">
        <v>140</v>
      </c>
      <c r="D149" s="131">
        <f t="shared" si="5"/>
        <v>0</v>
      </c>
      <c r="E149" s="131"/>
      <c r="F149" s="131"/>
      <c r="G149" s="131"/>
      <c r="H149" s="131"/>
      <c r="I149" s="58"/>
      <c r="J149" s="58"/>
    </row>
    <row r="150" spans="1:10" hidden="1">
      <c r="A150" s="29" t="s">
        <v>227</v>
      </c>
      <c r="B150" s="17"/>
      <c r="C150" s="18" t="s">
        <v>128</v>
      </c>
      <c r="D150" s="131">
        <f t="shared" si="5"/>
        <v>0</v>
      </c>
      <c r="E150" s="131"/>
      <c r="F150" s="131"/>
      <c r="G150" s="131"/>
      <c r="H150" s="131"/>
      <c r="I150" s="58"/>
      <c r="J150" s="58"/>
    </row>
    <row r="151" spans="1:10" hidden="1">
      <c r="A151" s="21" t="s">
        <v>112</v>
      </c>
      <c r="B151" s="22">
        <v>500</v>
      </c>
      <c r="C151" s="24" t="s">
        <v>106</v>
      </c>
      <c r="D151" s="130">
        <f>D152+D153</f>
        <v>0</v>
      </c>
      <c r="E151" s="130">
        <f>E152+E153</f>
        <v>0</v>
      </c>
      <c r="F151" s="130">
        <f>F152+F153</f>
        <v>0</v>
      </c>
      <c r="G151" s="130">
        <f>G152+G153</f>
        <v>0</v>
      </c>
      <c r="H151" s="130">
        <f>H152+H153</f>
        <v>0</v>
      </c>
      <c r="I151" s="58"/>
      <c r="J151" s="58"/>
    </row>
    <row r="152" spans="1:10" ht="31.5" hidden="1">
      <c r="A152" s="23" t="s">
        <v>113</v>
      </c>
      <c r="B152" s="17">
        <v>530</v>
      </c>
      <c r="C152" s="18" t="s">
        <v>107</v>
      </c>
      <c r="D152" s="131"/>
      <c r="E152" s="131"/>
      <c r="F152" s="131"/>
      <c r="G152" s="131"/>
      <c r="H152" s="131"/>
      <c r="I152" s="58"/>
      <c r="J152" s="58"/>
    </row>
    <row r="153" spans="1:10" hidden="1">
      <c r="A153" s="23" t="s">
        <v>114</v>
      </c>
      <c r="B153" s="17">
        <v>540</v>
      </c>
      <c r="C153" s="18" t="s">
        <v>108</v>
      </c>
      <c r="D153" s="131"/>
      <c r="E153" s="131"/>
      <c r="F153" s="131"/>
      <c r="G153" s="131"/>
      <c r="H153" s="131"/>
      <c r="I153" s="58"/>
      <c r="J153" s="58"/>
    </row>
    <row r="154" spans="1:10" hidden="1">
      <c r="A154" s="21" t="s">
        <v>115</v>
      </c>
      <c r="B154" s="22">
        <v>600</v>
      </c>
      <c r="C154" s="24" t="s">
        <v>109</v>
      </c>
      <c r="D154" s="130">
        <f>D155+D156</f>
        <v>0</v>
      </c>
      <c r="E154" s="130">
        <f>E155+E156</f>
        <v>0</v>
      </c>
      <c r="F154" s="130">
        <f>F155+F156</f>
        <v>0</v>
      </c>
      <c r="G154" s="130">
        <f>G155+G156</f>
        <v>0</v>
      </c>
      <c r="H154" s="130">
        <f>H155+H156</f>
        <v>0</v>
      </c>
      <c r="I154" s="58"/>
      <c r="J154" s="58"/>
    </row>
    <row r="155" spans="1:10" ht="31.5" hidden="1">
      <c r="A155" s="23" t="s">
        <v>116</v>
      </c>
      <c r="B155" s="17">
        <v>620</v>
      </c>
      <c r="C155" s="18" t="s">
        <v>110</v>
      </c>
      <c r="D155" s="131"/>
      <c r="E155" s="131"/>
      <c r="F155" s="131"/>
      <c r="G155" s="131"/>
      <c r="H155" s="131"/>
      <c r="I155" s="58"/>
      <c r="J155" s="58"/>
    </row>
    <row r="156" spans="1:10" hidden="1">
      <c r="A156" s="30" t="s">
        <v>117</v>
      </c>
      <c r="B156" s="25">
        <v>640</v>
      </c>
      <c r="C156" s="26" t="s">
        <v>111</v>
      </c>
      <c r="D156" s="131"/>
      <c r="E156" s="148"/>
      <c r="F156" s="148"/>
      <c r="G156" s="148"/>
      <c r="H156" s="148"/>
      <c r="I156" s="58"/>
      <c r="J156" s="58"/>
    </row>
    <row r="157" spans="1:10" hidden="1">
      <c r="A157" s="23"/>
      <c r="B157" s="17"/>
      <c r="C157" s="18"/>
      <c r="D157" s="131"/>
      <c r="E157" s="131"/>
      <c r="F157" s="131"/>
      <c r="G157" s="131"/>
      <c r="H157" s="131"/>
      <c r="I157" s="58"/>
      <c r="J157" s="58"/>
    </row>
    <row r="158" spans="1:10" hidden="1">
      <c r="A158" s="41" t="s">
        <v>213</v>
      </c>
      <c r="B158" s="42"/>
      <c r="C158" s="43" t="s">
        <v>211</v>
      </c>
      <c r="D158" s="54">
        <f>D159+D161+D164+D169+D174+D176</f>
        <v>0</v>
      </c>
      <c r="E158" s="54">
        <f>E159+E161+E164+E169+E174+E176</f>
        <v>0</v>
      </c>
      <c r="F158" s="54">
        <f>F159+F161+F164+F169+F174+F176</f>
        <v>0</v>
      </c>
      <c r="G158" s="54">
        <f>G159+G161+G164+G169+G174+G176</f>
        <v>0</v>
      </c>
      <c r="H158" s="54">
        <f>H159+H161+H164+H169+H174+H176</f>
        <v>0</v>
      </c>
      <c r="I158" s="58"/>
      <c r="J158" s="58"/>
    </row>
    <row r="159" spans="1:10" hidden="1">
      <c r="A159" s="21" t="s">
        <v>59</v>
      </c>
      <c r="B159" s="22">
        <v>300</v>
      </c>
      <c r="C159" s="24">
        <v>30000</v>
      </c>
      <c r="D159" s="54">
        <f>D160</f>
        <v>0</v>
      </c>
      <c r="E159" s="54">
        <f>E160</f>
        <v>0</v>
      </c>
      <c r="F159" s="54">
        <f>F160</f>
        <v>0</v>
      </c>
      <c r="G159" s="54">
        <f>G160</f>
        <v>0</v>
      </c>
      <c r="H159" s="54">
        <f>H160</f>
        <v>0</v>
      </c>
      <c r="I159" s="58"/>
      <c r="J159" s="58"/>
    </row>
    <row r="160" spans="1:10" hidden="1">
      <c r="A160" s="23" t="s">
        <v>189</v>
      </c>
      <c r="B160" s="17">
        <v>330</v>
      </c>
      <c r="C160" s="18" t="s">
        <v>188</v>
      </c>
      <c r="D160" s="53"/>
      <c r="E160" s="53"/>
      <c r="F160" s="53"/>
      <c r="G160" s="53"/>
      <c r="H160" s="53"/>
      <c r="I160" s="58"/>
      <c r="J160" s="58"/>
    </row>
    <row r="161" spans="1:10" hidden="1">
      <c r="A161" s="21" t="s">
        <v>159</v>
      </c>
      <c r="B161" s="22">
        <v>400</v>
      </c>
      <c r="C161" s="24" t="s">
        <v>190</v>
      </c>
      <c r="D161" s="54">
        <f>D162+D163</f>
        <v>0</v>
      </c>
      <c r="E161" s="54">
        <f>E162+E163</f>
        <v>0</v>
      </c>
      <c r="F161" s="54">
        <f>F162+F163</f>
        <v>0</v>
      </c>
      <c r="G161" s="54">
        <f>G162+G163</f>
        <v>0</v>
      </c>
      <c r="H161" s="54">
        <f>H162+H163</f>
        <v>0</v>
      </c>
      <c r="I161" s="58"/>
      <c r="J161" s="58"/>
    </row>
    <row r="162" spans="1:10" hidden="1">
      <c r="A162" s="23" t="s">
        <v>160</v>
      </c>
      <c r="B162" s="17">
        <v>410</v>
      </c>
      <c r="C162" s="18" t="s">
        <v>191</v>
      </c>
      <c r="D162" s="53"/>
      <c r="E162" s="53"/>
      <c r="F162" s="53"/>
      <c r="G162" s="53"/>
      <c r="H162" s="53"/>
      <c r="I162" s="58"/>
      <c r="J162" s="58"/>
    </row>
    <row r="163" spans="1:10" hidden="1">
      <c r="A163" s="23" t="s">
        <v>162</v>
      </c>
      <c r="B163" s="17">
        <v>430</v>
      </c>
      <c r="C163" s="18" t="s">
        <v>193</v>
      </c>
      <c r="D163" s="53"/>
      <c r="E163" s="53"/>
      <c r="F163" s="53"/>
      <c r="G163" s="53"/>
      <c r="H163" s="53"/>
      <c r="I163" s="58"/>
      <c r="J163" s="58"/>
    </row>
    <row r="164" spans="1:10" ht="15" hidden="1" customHeight="1">
      <c r="A164" s="21" t="s">
        <v>112</v>
      </c>
      <c r="B164" s="22">
        <v>500</v>
      </c>
      <c r="C164" s="24" t="s">
        <v>106</v>
      </c>
      <c r="D164" s="54">
        <f>D165+D166+D167+D168</f>
        <v>0</v>
      </c>
      <c r="E164" s="54">
        <f>E165+E166+E167+E168</f>
        <v>0</v>
      </c>
      <c r="F164" s="54">
        <f>F165+F166+F167+F168</f>
        <v>0</v>
      </c>
      <c r="G164" s="54">
        <f>G165+G166+G167+G168</f>
        <v>0</v>
      </c>
      <c r="H164" s="54">
        <f>H165+H166+H167+H168</f>
        <v>0</v>
      </c>
      <c r="I164" s="58"/>
      <c r="J164" s="58"/>
    </row>
    <row r="165" spans="1:10" hidden="1">
      <c r="A165" s="23" t="s">
        <v>164</v>
      </c>
      <c r="B165" s="17">
        <v>510</v>
      </c>
      <c r="C165" s="18" t="s">
        <v>197</v>
      </c>
      <c r="D165" s="53"/>
      <c r="E165" s="53"/>
      <c r="F165" s="53"/>
      <c r="G165" s="53"/>
      <c r="H165" s="53"/>
      <c r="I165" s="58"/>
      <c r="J165" s="58"/>
    </row>
    <row r="166" spans="1:10" ht="31.5" hidden="1">
      <c r="A166" s="23" t="s">
        <v>198</v>
      </c>
      <c r="B166" s="17">
        <v>520</v>
      </c>
      <c r="C166" s="18" t="s">
        <v>196</v>
      </c>
      <c r="D166" s="53"/>
      <c r="E166" s="53"/>
      <c r="F166" s="53"/>
      <c r="G166" s="53"/>
      <c r="H166" s="53"/>
      <c r="I166" s="58"/>
      <c r="J166" s="58"/>
    </row>
    <row r="167" spans="1:10" ht="31.5" hidden="1">
      <c r="A167" s="23" t="s">
        <v>113</v>
      </c>
      <c r="B167" s="17">
        <v>530</v>
      </c>
      <c r="C167" s="18" t="s">
        <v>107</v>
      </c>
      <c r="D167" s="53"/>
      <c r="E167" s="53"/>
      <c r="F167" s="53"/>
      <c r="G167" s="53"/>
      <c r="H167" s="53"/>
      <c r="I167" s="58"/>
      <c r="J167" s="58"/>
    </row>
    <row r="168" spans="1:10" hidden="1">
      <c r="A168" s="23" t="s">
        <v>165</v>
      </c>
      <c r="B168" s="17">
        <v>550</v>
      </c>
      <c r="C168" s="18" t="s">
        <v>195</v>
      </c>
      <c r="D168" s="53"/>
      <c r="E168" s="53"/>
      <c r="F168" s="53"/>
      <c r="G168" s="53"/>
      <c r="H168" s="53"/>
      <c r="I168" s="58"/>
      <c r="J168" s="58"/>
    </row>
    <row r="169" spans="1:10" hidden="1">
      <c r="A169" s="21" t="s">
        <v>115</v>
      </c>
      <c r="B169" s="22">
        <v>600</v>
      </c>
      <c r="C169" s="24" t="s">
        <v>109</v>
      </c>
      <c r="D169" s="54">
        <f>D170+D171+D172+D173</f>
        <v>0</v>
      </c>
      <c r="E169" s="54">
        <f>E170+E171+E172+E173</f>
        <v>0</v>
      </c>
      <c r="F169" s="54">
        <f>F170+F171+F172+F173</f>
        <v>0</v>
      </c>
      <c r="G169" s="54">
        <f>G170+G171+G172+G173</f>
        <v>0</v>
      </c>
      <c r="H169" s="54">
        <f>H170+H171+H172+H173</f>
        <v>0</v>
      </c>
      <c r="I169" s="58"/>
      <c r="J169" s="58"/>
    </row>
    <row r="170" spans="1:10" hidden="1">
      <c r="A170" s="23" t="s">
        <v>166</v>
      </c>
      <c r="B170" s="17">
        <v>610</v>
      </c>
      <c r="C170" s="18" t="s">
        <v>199</v>
      </c>
      <c r="D170" s="53"/>
      <c r="E170" s="53"/>
      <c r="F170" s="53"/>
      <c r="G170" s="53"/>
      <c r="H170" s="53"/>
      <c r="I170" s="58"/>
      <c r="J170" s="58"/>
    </row>
    <row r="171" spans="1:10" ht="31.5" hidden="1">
      <c r="A171" s="23" t="s">
        <v>116</v>
      </c>
      <c r="B171" s="17">
        <v>620</v>
      </c>
      <c r="C171" s="18" t="s">
        <v>110</v>
      </c>
      <c r="D171" s="53"/>
      <c r="E171" s="53"/>
      <c r="F171" s="53"/>
      <c r="G171" s="53"/>
      <c r="H171" s="53"/>
      <c r="I171" s="58"/>
      <c r="J171" s="58"/>
    </row>
    <row r="172" spans="1:10" ht="15.75" hidden="1" customHeight="1">
      <c r="A172" s="23" t="s">
        <v>201</v>
      </c>
      <c r="B172" s="38">
        <v>630</v>
      </c>
      <c r="C172" s="39" t="s">
        <v>200</v>
      </c>
      <c r="D172" s="53"/>
      <c r="E172" s="53"/>
      <c r="F172" s="53"/>
      <c r="G172" s="53"/>
      <c r="H172" s="53"/>
      <c r="I172" s="58"/>
      <c r="J172" s="58"/>
    </row>
    <row r="173" spans="1:10" hidden="1">
      <c r="A173" s="23" t="s">
        <v>167</v>
      </c>
      <c r="B173" s="38">
        <v>650</v>
      </c>
      <c r="C173" s="39" t="s">
        <v>202</v>
      </c>
      <c r="D173" s="53"/>
      <c r="E173" s="53"/>
      <c r="F173" s="53"/>
      <c r="G173" s="53"/>
      <c r="H173" s="53"/>
      <c r="I173" s="58"/>
      <c r="J173" s="58"/>
    </row>
    <row r="174" spans="1:10" hidden="1">
      <c r="A174" s="21" t="s">
        <v>168</v>
      </c>
      <c r="B174" s="22">
        <v>700</v>
      </c>
      <c r="C174" s="24" t="s">
        <v>205</v>
      </c>
      <c r="D174" s="54">
        <f>D175</f>
        <v>0</v>
      </c>
      <c r="E174" s="54">
        <f>E175</f>
        <v>0</v>
      </c>
      <c r="F174" s="54">
        <f>F175</f>
        <v>0</v>
      </c>
      <c r="G174" s="54">
        <f>G175</f>
        <v>0</v>
      </c>
      <c r="H174" s="54">
        <f>H175</f>
        <v>0</v>
      </c>
      <c r="I174" s="58"/>
      <c r="J174" s="58"/>
    </row>
    <row r="175" spans="1:10" ht="31.5" hidden="1">
      <c r="A175" s="23" t="s">
        <v>203</v>
      </c>
      <c r="B175" s="17">
        <v>710</v>
      </c>
      <c r="C175" s="18" t="s">
        <v>206</v>
      </c>
      <c r="D175" s="53"/>
      <c r="E175" s="53"/>
      <c r="F175" s="53"/>
      <c r="G175" s="53"/>
      <c r="H175" s="53"/>
      <c r="I175" s="58"/>
      <c r="J175" s="58"/>
    </row>
    <row r="176" spans="1:10" hidden="1">
      <c r="A176" s="21" t="s">
        <v>169</v>
      </c>
      <c r="B176" s="22">
        <v>800</v>
      </c>
      <c r="C176" s="24" t="s">
        <v>207</v>
      </c>
      <c r="D176" s="54">
        <f>D177</f>
        <v>0</v>
      </c>
      <c r="E176" s="54">
        <f>E177</f>
        <v>0</v>
      </c>
      <c r="F176" s="54">
        <f>F177</f>
        <v>0</v>
      </c>
      <c r="G176" s="54">
        <f>G177</f>
        <v>0</v>
      </c>
      <c r="H176" s="54">
        <f>H177</f>
        <v>0</v>
      </c>
      <c r="I176" s="58"/>
      <c r="J176" s="58"/>
    </row>
    <row r="177" spans="1:10" ht="30.75" hidden="1" customHeight="1">
      <c r="A177" s="30" t="s">
        <v>204</v>
      </c>
      <c r="B177" s="25">
        <v>810</v>
      </c>
      <c r="C177" s="26" t="s">
        <v>208</v>
      </c>
      <c r="D177" s="133"/>
      <c r="E177" s="133"/>
      <c r="F177" s="133"/>
      <c r="G177" s="133"/>
      <c r="H177" s="133"/>
      <c r="I177" s="58"/>
      <c r="J177" s="58"/>
    </row>
    <row r="178" spans="1:10">
      <c r="A178" s="40"/>
      <c r="B178" s="27"/>
      <c r="C178" s="28"/>
      <c r="D178" s="60"/>
      <c r="E178" s="60"/>
      <c r="F178" s="60"/>
      <c r="G178" s="60"/>
      <c r="H178" s="60"/>
      <c r="I178" s="58"/>
      <c r="J178" s="58"/>
    </row>
    <row r="179" spans="1:10">
      <c r="D179" s="58"/>
      <c r="E179" s="58"/>
      <c r="F179" s="58"/>
      <c r="G179" s="58"/>
      <c r="H179" s="58"/>
      <c r="I179" s="58"/>
      <c r="J179" s="58"/>
    </row>
    <row r="180" spans="1:10">
      <c r="A180" s="55" t="s">
        <v>305</v>
      </c>
      <c r="D180" s="58"/>
      <c r="E180" s="58"/>
      <c r="F180" s="58"/>
      <c r="G180" s="58"/>
      <c r="H180" s="58"/>
      <c r="I180" s="58"/>
      <c r="J180" s="58"/>
    </row>
    <row r="181" spans="1:10">
      <c r="A181" s="1" t="s">
        <v>0</v>
      </c>
      <c r="D181" s="58"/>
      <c r="E181" s="58"/>
      <c r="F181" s="58"/>
      <c r="G181" s="58"/>
      <c r="H181" s="58"/>
      <c r="I181" s="58"/>
      <c r="J181" s="58"/>
    </row>
    <row r="182" spans="1:10">
      <c r="D182" s="58"/>
      <c r="E182" s="58"/>
      <c r="F182" s="58"/>
      <c r="G182" s="58"/>
      <c r="H182" s="58"/>
      <c r="I182" s="58"/>
      <c r="J182" s="58"/>
    </row>
    <row r="183" spans="1:10">
      <c r="D183" s="58"/>
      <c r="E183" s="58"/>
      <c r="F183" s="58"/>
      <c r="G183" s="58"/>
      <c r="H183" s="58"/>
      <c r="I183" s="58"/>
      <c r="J183" s="58"/>
    </row>
    <row r="184" spans="1:10">
      <c r="D184" s="58"/>
      <c r="E184" s="58"/>
      <c r="F184" s="58"/>
      <c r="G184" s="58"/>
      <c r="H184" s="58"/>
      <c r="I184" s="58"/>
      <c r="J184" s="58"/>
    </row>
    <row r="185" spans="1:10">
      <c r="D185" s="58"/>
      <c r="E185" s="58"/>
      <c r="F185" s="58"/>
      <c r="G185" s="58"/>
      <c r="H185" s="58"/>
      <c r="I185" s="58"/>
      <c r="J185" s="58"/>
    </row>
    <row r="186" spans="1:10">
      <c r="D186" s="58"/>
      <c r="E186" s="58"/>
      <c r="F186" s="58"/>
      <c r="G186" s="58"/>
      <c r="H186" s="58"/>
      <c r="I186" s="58"/>
      <c r="J186" s="58"/>
    </row>
    <row r="187" spans="1:10">
      <c r="D187" s="58"/>
      <c r="E187" s="58"/>
      <c r="F187" s="58"/>
      <c r="G187" s="58"/>
      <c r="H187" s="58"/>
      <c r="I187" s="58"/>
      <c r="J187" s="58"/>
    </row>
    <row r="188" spans="1:10">
      <c r="D188" s="58"/>
      <c r="E188" s="58"/>
      <c r="F188" s="58"/>
      <c r="G188" s="58"/>
      <c r="H188" s="58"/>
      <c r="I188" s="58"/>
      <c r="J188" s="58"/>
    </row>
    <row r="189" spans="1:10">
      <c r="A189" s="15"/>
      <c r="D189" s="58"/>
      <c r="E189" s="58"/>
      <c r="F189" s="58"/>
      <c r="G189" s="58"/>
      <c r="H189" s="58"/>
      <c r="I189" s="58"/>
      <c r="J189" s="58"/>
    </row>
    <row r="190" spans="1:10">
      <c r="D190" s="58"/>
      <c r="E190" s="58"/>
      <c r="F190" s="58"/>
      <c r="G190" s="58"/>
      <c r="H190" s="58"/>
      <c r="I190" s="58"/>
      <c r="J190" s="58"/>
    </row>
    <row r="191" spans="1:10">
      <c r="D191" s="58"/>
      <c r="E191" s="58"/>
      <c r="F191" s="58"/>
      <c r="G191" s="58"/>
      <c r="H191" s="58"/>
      <c r="I191" s="58"/>
      <c r="J191" s="58"/>
    </row>
    <row r="192" spans="1:10">
      <c r="D192" s="58"/>
      <c r="E192" s="58"/>
      <c r="F192" s="58"/>
      <c r="G192" s="58"/>
      <c r="H192" s="58"/>
      <c r="I192" s="58"/>
      <c r="J192" s="58"/>
    </row>
    <row r="193" spans="4:10">
      <c r="D193" s="58"/>
      <c r="E193" s="58"/>
      <c r="F193" s="58"/>
      <c r="G193" s="58"/>
      <c r="H193" s="58"/>
      <c r="I193" s="58"/>
      <c r="J193" s="58"/>
    </row>
    <row r="194" spans="4:10">
      <c r="D194" s="58"/>
      <c r="E194" s="58"/>
      <c r="F194" s="58"/>
      <c r="G194" s="58"/>
      <c r="H194" s="58"/>
      <c r="I194" s="58"/>
      <c r="J194" s="58"/>
    </row>
    <row r="195" spans="4:10">
      <c r="D195" s="58"/>
      <c r="E195" s="58"/>
      <c r="F195" s="58"/>
      <c r="G195" s="58"/>
      <c r="H195" s="58"/>
      <c r="I195" s="58"/>
      <c r="J195" s="58"/>
    </row>
    <row r="196" spans="4:10">
      <c r="D196" s="58"/>
      <c r="E196" s="58"/>
      <c r="F196" s="58"/>
      <c r="G196" s="58"/>
      <c r="H196" s="58"/>
      <c r="I196" s="58"/>
      <c r="J196" s="58"/>
    </row>
    <row r="197" spans="4:10">
      <c r="D197" s="58"/>
      <c r="E197" s="58"/>
      <c r="F197" s="58"/>
      <c r="G197" s="58"/>
      <c r="H197" s="58"/>
      <c r="I197" s="58"/>
      <c r="J197" s="58"/>
    </row>
    <row r="198" spans="4:10">
      <c r="D198" s="58"/>
      <c r="E198" s="58"/>
      <c r="F198" s="58"/>
      <c r="G198" s="58"/>
      <c r="H198" s="58"/>
      <c r="I198" s="58"/>
      <c r="J198" s="58"/>
    </row>
    <row r="199" spans="4:10">
      <c r="D199" s="58"/>
      <c r="E199" s="58"/>
      <c r="F199" s="58"/>
      <c r="G199" s="58"/>
      <c r="H199" s="58"/>
      <c r="I199" s="58"/>
      <c r="J199" s="58"/>
    </row>
    <row r="200" spans="4:10">
      <c r="D200" s="58"/>
      <c r="E200" s="58"/>
      <c r="F200" s="58"/>
      <c r="G200" s="58"/>
      <c r="H200" s="58"/>
      <c r="I200" s="58"/>
      <c r="J200" s="58"/>
    </row>
    <row r="201" spans="4:10">
      <c r="D201" s="58"/>
      <c r="E201" s="58"/>
      <c r="F201" s="58"/>
      <c r="G201" s="58"/>
      <c r="H201" s="58"/>
      <c r="I201" s="58"/>
      <c r="J201" s="58"/>
    </row>
    <row r="202" spans="4:10">
      <c r="D202" s="58"/>
      <c r="E202" s="58"/>
      <c r="F202" s="58"/>
      <c r="G202" s="58"/>
      <c r="H202" s="58"/>
      <c r="I202" s="58"/>
      <c r="J202" s="58"/>
    </row>
    <row r="203" spans="4:10">
      <c r="D203" s="58"/>
      <c r="E203" s="58"/>
      <c r="F203" s="58"/>
      <c r="G203" s="58"/>
      <c r="H203" s="58"/>
      <c r="I203" s="58"/>
      <c r="J203" s="58"/>
    </row>
    <row r="204" spans="4:10">
      <c r="D204" s="58"/>
      <c r="E204" s="58"/>
      <c r="F204" s="58"/>
      <c r="G204" s="58"/>
      <c r="H204" s="58"/>
      <c r="I204" s="58"/>
      <c r="J204" s="58"/>
    </row>
    <row r="205" spans="4:10">
      <c r="D205" s="58"/>
      <c r="E205" s="58"/>
      <c r="F205" s="58"/>
      <c r="G205" s="58"/>
      <c r="H205" s="58"/>
      <c r="I205" s="58"/>
      <c r="J205" s="58"/>
    </row>
    <row r="206" spans="4:10">
      <c r="D206" s="58"/>
      <c r="E206" s="58"/>
      <c r="F206" s="58"/>
      <c r="G206" s="58"/>
      <c r="H206" s="58"/>
      <c r="I206" s="58"/>
      <c r="J206" s="58"/>
    </row>
    <row r="207" spans="4:10">
      <c r="D207" s="58"/>
      <c r="E207" s="58"/>
      <c r="F207" s="58"/>
      <c r="G207" s="58"/>
      <c r="H207" s="58"/>
      <c r="I207" s="58"/>
      <c r="J207" s="58"/>
    </row>
    <row r="208" spans="4:10">
      <c r="D208" s="58"/>
      <c r="E208" s="58"/>
      <c r="F208" s="58"/>
      <c r="G208" s="58"/>
      <c r="H208" s="58"/>
      <c r="I208" s="58"/>
      <c r="J208" s="58"/>
    </row>
    <row r="209" spans="4:10">
      <c r="D209" s="58"/>
      <c r="E209" s="58"/>
      <c r="F209" s="58"/>
      <c r="G209" s="58"/>
      <c r="H209" s="58"/>
      <c r="I209" s="58"/>
      <c r="J209" s="58"/>
    </row>
    <row r="210" spans="4:10">
      <c r="D210" s="58"/>
      <c r="E210" s="58"/>
      <c r="F210" s="58"/>
      <c r="G210" s="58"/>
      <c r="H210" s="58"/>
      <c r="I210" s="58"/>
      <c r="J210" s="58"/>
    </row>
    <row r="211" spans="4:10">
      <c r="D211" s="58"/>
      <c r="E211" s="58"/>
      <c r="F211" s="58"/>
      <c r="G211" s="58"/>
      <c r="H211" s="58"/>
      <c r="I211" s="58"/>
      <c r="J211" s="58"/>
    </row>
    <row r="212" spans="4:10">
      <c r="D212" s="58"/>
      <c r="E212" s="58"/>
      <c r="F212" s="58"/>
      <c r="G212" s="58"/>
      <c r="H212" s="58"/>
      <c r="I212" s="58"/>
      <c r="J212" s="58"/>
    </row>
    <row r="213" spans="4:10">
      <c r="D213" s="58"/>
      <c r="E213" s="58"/>
      <c r="F213" s="58"/>
      <c r="G213" s="58"/>
      <c r="H213" s="58"/>
      <c r="I213" s="58"/>
      <c r="J213" s="58"/>
    </row>
    <row r="214" spans="4:10">
      <c r="D214" s="58"/>
      <c r="E214" s="58"/>
      <c r="F214" s="58"/>
      <c r="G214" s="58"/>
      <c r="H214" s="58"/>
      <c r="I214" s="58"/>
      <c r="J214" s="58"/>
    </row>
    <row r="215" spans="4:10">
      <c r="D215" s="58"/>
      <c r="E215" s="58"/>
      <c r="F215" s="58"/>
      <c r="G215" s="58"/>
      <c r="H215" s="58"/>
      <c r="I215" s="58"/>
      <c r="J215" s="58"/>
    </row>
    <row r="216" spans="4:10">
      <c r="D216" s="58"/>
      <c r="E216" s="58"/>
      <c r="F216" s="58"/>
      <c r="G216" s="58"/>
      <c r="H216" s="58"/>
      <c r="I216" s="58"/>
      <c r="J216" s="58"/>
    </row>
    <row r="217" spans="4:10">
      <c r="D217" s="58"/>
      <c r="E217" s="58"/>
      <c r="F217" s="58"/>
      <c r="G217" s="58"/>
      <c r="H217" s="58"/>
      <c r="I217" s="58"/>
      <c r="J217" s="58"/>
    </row>
    <row r="218" spans="4:10">
      <c r="D218" s="58"/>
      <c r="E218" s="58"/>
      <c r="F218" s="58"/>
      <c r="G218" s="58"/>
      <c r="H218" s="58"/>
      <c r="I218" s="58"/>
      <c r="J218" s="58"/>
    </row>
    <row r="219" spans="4:10">
      <c r="D219" s="58"/>
      <c r="E219" s="58"/>
      <c r="F219" s="58"/>
      <c r="G219" s="58"/>
      <c r="H219" s="58"/>
      <c r="I219" s="58"/>
      <c r="J219" s="58"/>
    </row>
    <row r="220" spans="4:10">
      <c r="D220" s="58"/>
      <c r="E220" s="58"/>
      <c r="F220" s="58"/>
      <c r="G220" s="58"/>
      <c r="H220" s="58"/>
      <c r="I220" s="58"/>
      <c r="J220" s="58"/>
    </row>
    <row r="221" spans="4:10">
      <c r="D221" s="58"/>
      <c r="E221" s="58"/>
      <c r="F221" s="58"/>
      <c r="G221" s="58"/>
      <c r="H221" s="58"/>
      <c r="I221" s="58"/>
      <c r="J221" s="58"/>
    </row>
    <row r="222" spans="4:10">
      <c r="D222" s="58"/>
      <c r="E222" s="58"/>
      <c r="F222" s="58"/>
      <c r="G222" s="58"/>
      <c r="H222" s="58"/>
      <c r="I222" s="58"/>
      <c r="J222" s="58"/>
    </row>
    <row r="223" spans="4:10">
      <c r="D223" s="58"/>
      <c r="E223" s="58"/>
      <c r="F223" s="58"/>
      <c r="G223" s="58"/>
      <c r="H223" s="58"/>
      <c r="I223" s="58"/>
      <c r="J223" s="58"/>
    </row>
    <row r="224" spans="4:10">
      <c r="D224" s="58"/>
      <c r="E224" s="58"/>
      <c r="F224" s="58"/>
      <c r="G224" s="58"/>
      <c r="H224" s="58"/>
      <c r="I224" s="58"/>
      <c r="J224" s="58"/>
    </row>
    <row r="225" spans="4:10">
      <c r="D225" s="58"/>
      <c r="E225" s="58"/>
      <c r="F225" s="58"/>
      <c r="G225" s="58"/>
      <c r="H225" s="58"/>
      <c r="I225" s="58"/>
      <c r="J225" s="58"/>
    </row>
    <row r="226" spans="4:10">
      <c r="D226" s="58"/>
      <c r="E226" s="58"/>
      <c r="F226" s="58"/>
      <c r="G226" s="58"/>
      <c r="H226" s="58"/>
      <c r="I226" s="58"/>
      <c r="J226" s="58"/>
    </row>
    <row r="227" spans="4:10">
      <c r="D227" s="58"/>
      <c r="E227" s="58"/>
      <c r="F227" s="58"/>
      <c r="G227" s="58"/>
      <c r="H227" s="58"/>
      <c r="I227" s="58"/>
      <c r="J227" s="58"/>
    </row>
    <row r="228" spans="4:10">
      <c r="D228" s="58"/>
      <c r="E228" s="58"/>
      <c r="F228" s="58"/>
      <c r="G228" s="58"/>
      <c r="H228" s="58"/>
      <c r="I228" s="58"/>
      <c r="J228" s="58"/>
    </row>
    <row r="229" spans="4:10">
      <c r="D229" s="58"/>
      <c r="E229" s="58"/>
      <c r="F229" s="58"/>
      <c r="G229" s="58"/>
      <c r="H229" s="58"/>
      <c r="I229" s="58"/>
      <c r="J229" s="58"/>
    </row>
    <row r="230" spans="4:10">
      <c r="D230" s="58"/>
      <c r="E230" s="58"/>
      <c r="F230" s="58"/>
      <c r="G230" s="58"/>
      <c r="H230" s="58"/>
      <c r="I230" s="58"/>
      <c r="J230" s="58"/>
    </row>
    <row r="231" spans="4:10">
      <c r="D231" s="58"/>
      <c r="E231" s="58"/>
      <c r="F231" s="58"/>
      <c r="G231" s="58"/>
      <c r="H231" s="58"/>
      <c r="I231" s="58"/>
      <c r="J231" s="58"/>
    </row>
    <row r="232" spans="4:10">
      <c r="D232" s="58"/>
      <c r="E232" s="58"/>
      <c r="F232" s="58"/>
      <c r="G232" s="58"/>
      <c r="H232" s="58"/>
      <c r="I232" s="58"/>
      <c r="J232" s="58"/>
    </row>
    <row r="233" spans="4:10">
      <c r="D233" s="58"/>
      <c r="E233" s="58"/>
      <c r="F233" s="58"/>
      <c r="G233" s="58"/>
      <c r="H233" s="58"/>
      <c r="I233" s="58"/>
      <c r="J233" s="58"/>
    </row>
    <row r="234" spans="4:10">
      <c r="D234" s="58"/>
      <c r="E234" s="58"/>
      <c r="F234" s="58"/>
      <c r="G234" s="58"/>
      <c r="H234" s="58"/>
      <c r="I234" s="58"/>
      <c r="J234" s="58"/>
    </row>
    <row r="235" spans="4:10">
      <c r="D235" s="58"/>
      <c r="E235" s="58"/>
      <c r="F235" s="58"/>
      <c r="G235" s="58"/>
      <c r="H235" s="58"/>
      <c r="I235" s="58"/>
      <c r="J235" s="58"/>
    </row>
    <row r="236" spans="4:10">
      <c r="D236" s="58"/>
      <c r="E236" s="58"/>
      <c r="F236" s="58"/>
      <c r="G236" s="58"/>
      <c r="H236" s="58"/>
      <c r="I236" s="58"/>
      <c r="J236" s="58"/>
    </row>
    <row r="237" spans="4:10">
      <c r="D237" s="58"/>
      <c r="E237" s="58"/>
      <c r="F237" s="58"/>
      <c r="G237" s="58"/>
      <c r="H237" s="58"/>
      <c r="I237" s="58"/>
      <c r="J237" s="58"/>
    </row>
    <row r="238" spans="4:10">
      <c r="D238" s="58"/>
      <c r="E238" s="58"/>
      <c r="F238" s="58"/>
      <c r="G238" s="58"/>
      <c r="H238" s="58"/>
      <c r="I238" s="58"/>
      <c r="J238" s="58"/>
    </row>
    <row r="239" spans="4:10">
      <c r="D239" s="58"/>
      <c r="E239" s="58"/>
      <c r="F239" s="58"/>
      <c r="G239" s="58"/>
      <c r="H239" s="58"/>
      <c r="I239" s="58"/>
      <c r="J239" s="58"/>
    </row>
    <row r="240" spans="4:10">
      <c r="D240" s="58"/>
      <c r="E240" s="58"/>
      <c r="F240" s="58"/>
      <c r="G240" s="58"/>
      <c r="H240" s="58"/>
      <c r="I240" s="58"/>
      <c r="J240" s="58"/>
    </row>
    <row r="241" spans="4:10">
      <c r="D241" s="58"/>
      <c r="E241" s="58"/>
      <c r="F241" s="58"/>
      <c r="G241" s="58"/>
      <c r="H241" s="58"/>
      <c r="I241" s="58"/>
      <c r="J241" s="58"/>
    </row>
    <row r="242" spans="4:10">
      <c r="D242" s="58"/>
      <c r="E242" s="58"/>
      <c r="F242" s="58"/>
      <c r="G242" s="58"/>
      <c r="H242" s="58"/>
      <c r="I242" s="58"/>
      <c r="J242" s="58"/>
    </row>
    <row r="243" spans="4:10">
      <c r="D243" s="58"/>
      <c r="E243" s="58"/>
      <c r="F243" s="58"/>
      <c r="G243" s="58"/>
      <c r="H243" s="58"/>
      <c r="I243" s="58"/>
      <c r="J243" s="58"/>
    </row>
    <row r="244" spans="4:10">
      <c r="D244" s="58"/>
      <c r="E244" s="58"/>
      <c r="F244" s="58"/>
      <c r="G244" s="58"/>
      <c r="H244" s="58"/>
      <c r="I244" s="58"/>
      <c r="J244" s="58"/>
    </row>
    <row r="245" spans="4:10">
      <c r="D245" s="58"/>
      <c r="E245" s="58"/>
      <c r="F245" s="58"/>
      <c r="G245" s="58"/>
      <c r="H245" s="58"/>
      <c r="I245" s="58"/>
      <c r="J245" s="58"/>
    </row>
    <row r="246" spans="4:10">
      <c r="D246" s="58"/>
      <c r="E246" s="58"/>
      <c r="F246" s="58"/>
      <c r="G246" s="58"/>
      <c r="H246" s="58"/>
      <c r="I246" s="58"/>
      <c r="J246" s="58"/>
    </row>
    <row r="247" spans="4:10">
      <c r="D247" s="58"/>
      <c r="E247" s="58"/>
      <c r="F247" s="58"/>
      <c r="G247" s="58"/>
      <c r="H247" s="58"/>
      <c r="I247" s="58"/>
      <c r="J247" s="58"/>
    </row>
    <row r="248" spans="4:10">
      <c r="D248" s="58"/>
      <c r="E248" s="58"/>
      <c r="F248" s="58"/>
      <c r="G248" s="58"/>
      <c r="H248" s="58"/>
      <c r="I248" s="58"/>
      <c r="J248" s="58"/>
    </row>
    <row r="249" spans="4:10">
      <c r="D249" s="58"/>
      <c r="E249" s="58"/>
      <c r="F249" s="58"/>
      <c r="G249" s="58"/>
      <c r="H249" s="58"/>
      <c r="I249" s="58"/>
      <c r="J249" s="58"/>
    </row>
    <row r="250" spans="4:10">
      <c r="D250" s="58"/>
      <c r="E250" s="58"/>
      <c r="F250" s="58"/>
      <c r="G250" s="58"/>
      <c r="H250" s="58"/>
      <c r="I250" s="58"/>
      <c r="J250" s="58"/>
    </row>
    <row r="251" spans="4:10">
      <c r="D251" s="58"/>
      <c r="E251" s="58"/>
      <c r="F251" s="58"/>
      <c r="G251" s="58"/>
      <c r="H251" s="58"/>
      <c r="I251" s="58"/>
      <c r="J251" s="58"/>
    </row>
    <row r="252" spans="4:10">
      <c r="D252" s="58"/>
      <c r="E252" s="58"/>
      <c r="F252" s="58"/>
      <c r="G252" s="58"/>
      <c r="H252" s="58"/>
      <c r="I252" s="58"/>
      <c r="J252" s="58"/>
    </row>
  </sheetData>
  <mergeCells count="3">
    <mergeCell ref="A8:H8"/>
    <mergeCell ref="A9:H9"/>
    <mergeCell ref="A10:G10"/>
  </mergeCells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H199"/>
  <sheetViews>
    <sheetView showGridLines="0" topLeftCell="A82" zoomScale="75" workbookViewId="0">
      <selection activeCell="A182" sqref="A182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.85546875" style="1" customWidth="1"/>
    <col min="6" max="7" width="15.85546875" style="1" customWidth="1"/>
    <col min="8" max="8" width="13.7109375" style="1" customWidth="1"/>
    <col min="9" max="16384" width="9.140625" style="1"/>
  </cols>
  <sheetData>
    <row r="1" spans="1:8">
      <c r="A1" s="63" t="s">
        <v>222</v>
      </c>
      <c r="B1" s="63"/>
      <c r="C1" s="64"/>
      <c r="D1" s="63"/>
      <c r="E1" s="63"/>
      <c r="F1" s="65"/>
      <c r="G1" s="63"/>
      <c r="H1" s="63"/>
    </row>
    <row r="2" spans="1:8">
      <c r="A2" s="63" t="s">
        <v>223</v>
      </c>
      <c r="B2" s="63"/>
      <c r="C2" s="64"/>
      <c r="D2" s="63"/>
      <c r="E2" s="63"/>
      <c r="F2" s="63"/>
      <c r="G2" s="63"/>
      <c r="H2" s="63"/>
    </row>
    <row r="3" spans="1:8">
      <c r="A3" s="66"/>
      <c r="B3" s="66"/>
      <c r="C3" s="67"/>
      <c r="D3" s="66"/>
      <c r="E3" s="63"/>
      <c r="F3" s="63"/>
      <c r="G3" s="63"/>
      <c r="H3" s="63"/>
    </row>
    <row r="4" spans="1:8">
      <c r="A4" s="68"/>
      <c r="B4" s="68"/>
      <c r="C4" s="69"/>
      <c r="D4" s="68"/>
      <c r="E4" s="63"/>
      <c r="F4" s="63"/>
      <c r="G4" s="63"/>
      <c r="H4" s="63"/>
    </row>
    <row r="5" spans="1:8">
      <c r="A5" s="63" t="s">
        <v>286</v>
      </c>
      <c r="B5" s="63"/>
      <c r="C5" s="64"/>
      <c r="D5" s="63"/>
      <c r="E5" s="63"/>
      <c r="F5" s="63"/>
      <c r="G5" s="63"/>
      <c r="H5" s="63"/>
    </row>
    <row r="6" spans="1:8">
      <c r="A6" s="63" t="s">
        <v>225</v>
      </c>
      <c r="B6" s="63"/>
      <c r="C6" s="64"/>
      <c r="D6" s="63"/>
      <c r="E6" s="63"/>
      <c r="F6" s="63"/>
      <c r="G6" s="63"/>
      <c r="H6" s="63"/>
    </row>
    <row r="7" spans="1:8">
      <c r="A7" s="63"/>
      <c r="B7" s="63"/>
      <c r="C7" s="64"/>
      <c r="D7" s="63"/>
      <c r="E7" s="63"/>
      <c r="F7" s="63"/>
      <c r="G7" s="63"/>
      <c r="H7" s="63"/>
    </row>
    <row r="8" spans="1:8" ht="20.25" customHeight="1">
      <c r="A8" s="170" t="s">
        <v>260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303</v>
      </c>
      <c r="B9" s="171"/>
      <c r="C9" s="171"/>
      <c r="D9" s="171"/>
      <c r="E9" s="171"/>
      <c r="F9" s="171"/>
      <c r="G9" s="171"/>
      <c r="H9" s="171"/>
    </row>
    <row r="10" spans="1:8" ht="3" customHeight="1">
      <c r="A10" s="175"/>
      <c r="B10" s="175"/>
      <c r="C10" s="175"/>
      <c r="D10" s="175"/>
      <c r="E10" s="175"/>
      <c r="F10" s="175"/>
      <c r="G10" s="175"/>
      <c r="H10" s="63"/>
    </row>
    <row r="11" spans="1:8" hidden="1">
      <c r="A11" s="63"/>
      <c r="B11" s="63"/>
      <c r="C11" s="64"/>
      <c r="D11" s="63"/>
      <c r="E11" s="63"/>
      <c r="F11" s="63"/>
      <c r="G11" s="63"/>
      <c r="H11" s="63"/>
    </row>
    <row r="12" spans="1:8">
      <c r="A12" s="63"/>
      <c r="B12" s="172" t="s">
        <v>231</v>
      </c>
      <c r="C12" s="172"/>
      <c r="D12" s="172"/>
      <c r="E12" s="63"/>
      <c r="F12" s="63"/>
      <c r="G12" s="63" t="s">
        <v>98</v>
      </c>
      <c r="H12" s="63"/>
    </row>
    <row r="13" spans="1:8">
      <c r="A13" s="63"/>
      <c r="B13" s="63"/>
      <c r="C13" s="64"/>
      <c r="D13" s="63"/>
      <c r="E13" s="63"/>
      <c r="F13" s="63"/>
      <c r="G13" s="63"/>
      <c r="H13" s="63"/>
    </row>
    <row r="14" spans="1:8">
      <c r="A14" s="63"/>
      <c r="B14" s="63"/>
      <c r="C14" s="64"/>
      <c r="D14" s="63"/>
      <c r="E14" s="63"/>
      <c r="F14" s="70" t="s">
        <v>99</v>
      </c>
      <c r="G14" s="71"/>
      <c r="H14" s="63"/>
    </row>
    <row r="15" spans="1:8">
      <c r="A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314</v>
      </c>
      <c r="C16" s="67"/>
      <c r="D16" s="66"/>
      <c r="E16" s="66"/>
      <c r="F16" s="70" t="s">
        <v>97</v>
      </c>
      <c r="G16" s="71">
        <v>171201001</v>
      </c>
      <c r="H16" s="63"/>
    </row>
    <row r="17" spans="1:8">
      <c r="A17" s="63"/>
      <c r="B17" s="68" t="s">
        <v>235</v>
      </c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264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230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243</v>
      </c>
      <c r="D24" s="68"/>
      <c r="E24" s="68"/>
      <c r="F24" s="70" t="s">
        <v>96</v>
      </c>
      <c r="G24" s="71"/>
      <c r="H24" s="63"/>
    </row>
    <row r="25" spans="1:8" ht="2.25" customHeight="1">
      <c r="A25" s="63"/>
      <c r="B25" s="68"/>
      <c r="C25" s="69"/>
      <c r="D25" s="68"/>
      <c r="E25" s="68"/>
      <c r="F25" s="70"/>
      <c r="G25" s="71"/>
      <c r="H25" s="63"/>
    </row>
    <row r="26" spans="1:8" hidden="1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64.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84">
        <f>D31+D46</f>
        <v>0</v>
      </c>
      <c r="E30" s="84">
        <f>E31+E46</f>
        <v>0</v>
      </c>
      <c r="F30" s="84">
        <f>F31+F46</f>
        <v>0</v>
      </c>
      <c r="G30" s="84">
        <f>G31+G46</f>
        <v>0</v>
      </c>
      <c r="H30" s="84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88">
        <f>D32+D33+D34+D35+D36+D40+D41+D45</f>
        <v>0</v>
      </c>
      <c r="E31" s="88">
        <f>E32+E33+E34+E35+E36+E40+E41+E45</f>
        <v>0</v>
      </c>
      <c r="F31" s="88">
        <f>F32+F33+F34+F35+F36+F40+F41+F45</f>
        <v>0</v>
      </c>
      <c r="G31" s="88">
        <f>G32+G33+G34+G35+G36+G40+G41+G45</f>
        <v>0</v>
      </c>
      <c r="H31" s="88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92"/>
      <c r="E32" s="92"/>
      <c r="F32" s="92"/>
      <c r="G32" s="92"/>
      <c r="H32" s="92"/>
    </row>
    <row r="33" spans="1:8">
      <c r="A33" s="89" t="s">
        <v>149</v>
      </c>
      <c r="B33" s="90">
        <v>120</v>
      </c>
      <c r="C33" s="91" t="s">
        <v>178</v>
      </c>
      <c r="D33" s="92"/>
      <c r="E33" s="92"/>
      <c r="F33" s="92"/>
      <c r="G33" s="92"/>
      <c r="H33" s="92"/>
    </row>
    <row r="34" spans="1:8">
      <c r="A34" s="89" t="s">
        <v>170</v>
      </c>
      <c r="B34" s="90">
        <v>130</v>
      </c>
      <c r="C34" s="91" t="s">
        <v>179</v>
      </c>
      <c r="D34" s="92"/>
      <c r="E34" s="92"/>
      <c r="F34" s="92"/>
      <c r="G34" s="92"/>
      <c r="H34" s="92"/>
    </row>
    <row r="35" spans="1:8">
      <c r="A35" s="89" t="s">
        <v>150</v>
      </c>
      <c r="B35" s="90">
        <v>140</v>
      </c>
      <c r="C35" s="91" t="s">
        <v>180</v>
      </c>
      <c r="D35" s="92"/>
      <c r="E35" s="92"/>
      <c r="F35" s="92"/>
      <c r="G35" s="92"/>
      <c r="H35" s="92"/>
    </row>
    <row r="36" spans="1:8" ht="15" customHeight="1">
      <c r="A36" s="89" t="s">
        <v>151</v>
      </c>
      <c r="B36" s="90">
        <v>150</v>
      </c>
      <c r="C36" s="91" t="s">
        <v>181</v>
      </c>
      <c r="D36" s="88">
        <f>D37+D38+D39</f>
        <v>0</v>
      </c>
      <c r="E36" s="88">
        <f>E37+E38+E39</f>
        <v>0</v>
      </c>
      <c r="F36" s="88">
        <f>F37+F38+F39</f>
        <v>0</v>
      </c>
      <c r="G36" s="88">
        <f>G37+G38+G39</f>
        <v>0</v>
      </c>
      <c r="H36" s="88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2"/>
      <c r="E37" s="92"/>
      <c r="F37" s="92"/>
      <c r="G37" s="92"/>
      <c r="H37" s="92"/>
    </row>
    <row r="38" spans="1:8" ht="26.25">
      <c r="A38" s="93" t="s">
        <v>172</v>
      </c>
      <c r="B38" s="90">
        <v>152</v>
      </c>
      <c r="C38" s="91">
        <v>15200</v>
      </c>
      <c r="D38" s="92"/>
      <c r="E38" s="92"/>
      <c r="F38" s="92"/>
      <c r="G38" s="92"/>
      <c r="H38" s="92"/>
    </row>
    <row r="39" spans="1:8">
      <c r="A39" s="93" t="s">
        <v>152</v>
      </c>
      <c r="B39" s="90">
        <v>153</v>
      </c>
      <c r="C39" s="91">
        <v>15300</v>
      </c>
      <c r="D39" s="92"/>
      <c r="E39" s="92"/>
      <c r="F39" s="92"/>
      <c r="G39" s="92"/>
      <c r="H39" s="92"/>
    </row>
    <row r="40" spans="1:8" ht="15.75" customHeight="1">
      <c r="A40" s="89" t="s">
        <v>153</v>
      </c>
      <c r="B40" s="90">
        <v>160</v>
      </c>
      <c r="C40" s="91" t="s">
        <v>182</v>
      </c>
      <c r="D40" s="92"/>
      <c r="E40" s="92"/>
      <c r="F40" s="92"/>
      <c r="G40" s="92"/>
      <c r="H40" s="92"/>
    </row>
    <row r="41" spans="1:8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2"/>
      <c r="E42" s="92"/>
      <c r="F42" s="92"/>
      <c r="G42" s="92"/>
      <c r="H42" s="92"/>
    </row>
    <row r="43" spans="1:8">
      <c r="A43" s="93" t="s">
        <v>156</v>
      </c>
      <c r="B43" s="90">
        <v>172</v>
      </c>
      <c r="C43" s="91" t="s">
        <v>185</v>
      </c>
      <c r="D43" s="92"/>
      <c r="E43" s="92"/>
      <c r="F43" s="92"/>
      <c r="G43" s="92"/>
      <c r="H43" s="92"/>
    </row>
    <row r="44" spans="1:8" ht="16.5" customHeight="1">
      <c r="A44" s="93" t="s">
        <v>157</v>
      </c>
      <c r="B44" s="90">
        <v>173</v>
      </c>
      <c r="C44" s="91" t="s">
        <v>186</v>
      </c>
      <c r="D44" s="92"/>
      <c r="E44" s="92"/>
      <c r="F44" s="92"/>
      <c r="G44" s="92"/>
      <c r="H44" s="92"/>
    </row>
    <row r="45" spans="1:8">
      <c r="A45" s="89" t="s">
        <v>158</v>
      </c>
      <c r="B45" s="90">
        <v>180</v>
      </c>
      <c r="C45" s="91" t="s">
        <v>187</v>
      </c>
      <c r="D45" s="92"/>
      <c r="E45" s="92"/>
      <c r="F45" s="92"/>
      <c r="G45" s="92"/>
      <c r="H45" s="92"/>
    </row>
    <row r="46" spans="1:8">
      <c r="A46" s="94" t="s">
        <v>159</v>
      </c>
      <c r="B46" s="95">
        <v>400</v>
      </c>
      <c r="C46" s="87" t="s">
        <v>190</v>
      </c>
      <c r="D46" s="88">
        <f>D47+D48+D49</f>
        <v>0</v>
      </c>
      <c r="E46" s="88">
        <f>E47+E48+E49</f>
        <v>0</v>
      </c>
      <c r="F46" s="88">
        <f>F47+F48+F49</f>
        <v>0</v>
      </c>
      <c r="G46" s="88">
        <f>G47+G48+G49</f>
        <v>0</v>
      </c>
      <c r="H46" s="88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2"/>
      <c r="E47" s="92"/>
      <c r="F47" s="92"/>
      <c r="G47" s="92"/>
      <c r="H47" s="92"/>
    </row>
    <row r="48" spans="1:8">
      <c r="A48" s="96" t="s">
        <v>161</v>
      </c>
      <c r="B48" s="97">
        <v>420</v>
      </c>
      <c r="C48" s="91" t="s">
        <v>192</v>
      </c>
      <c r="D48" s="92"/>
      <c r="E48" s="92"/>
      <c r="F48" s="92"/>
      <c r="G48" s="92"/>
      <c r="H48" s="92"/>
    </row>
    <row r="49" spans="1:8">
      <c r="A49" s="96" t="s">
        <v>163</v>
      </c>
      <c r="B49" s="97">
        <v>440</v>
      </c>
      <c r="C49" s="91" t="s">
        <v>194</v>
      </c>
      <c r="D49" s="92"/>
      <c r="E49" s="92"/>
      <c r="F49" s="92"/>
      <c r="G49" s="92"/>
      <c r="H49" s="92"/>
    </row>
    <row r="50" spans="1:8">
      <c r="A50" s="98"/>
      <c r="B50" s="99"/>
      <c r="C50" s="100"/>
      <c r="D50" s="101"/>
      <c r="E50" s="101"/>
      <c r="F50" s="92"/>
      <c r="G50" s="92"/>
      <c r="H50" s="92"/>
    </row>
    <row r="51" spans="1:8" s="13" customFormat="1">
      <c r="A51" s="102" t="s">
        <v>212</v>
      </c>
      <c r="B51" s="103"/>
      <c r="C51" s="104" t="s">
        <v>211</v>
      </c>
      <c r="D51" s="128">
        <f>D52+D129+D151+D154</f>
        <v>20</v>
      </c>
      <c r="E51" s="128">
        <f>E52+E129+E151+E154</f>
        <v>4.5</v>
      </c>
      <c r="F51" s="128">
        <f>F52+F129+F151+F154</f>
        <v>4.5</v>
      </c>
      <c r="G51" s="128">
        <f>G52+G129+G151+G154</f>
        <v>5.5</v>
      </c>
      <c r="H51" s="128">
        <f>H52+H129+H151+H154</f>
        <v>5.5</v>
      </c>
    </row>
    <row r="52" spans="1:8">
      <c r="A52" s="85" t="s">
        <v>174</v>
      </c>
      <c r="B52" s="86">
        <v>200</v>
      </c>
      <c r="C52" s="106" t="s">
        <v>175</v>
      </c>
      <c r="D52" s="120">
        <f>D53+D58+D63+D64+D106+D109+D112+D116+D121</f>
        <v>10</v>
      </c>
      <c r="E52" s="120">
        <f>E53+E58+E63+E64+E106+E109+E112+E116+E121</f>
        <v>2</v>
      </c>
      <c r="F52" s="120">
        <f>F53+F58+F63+F64+F106+F109+F112+F116+F121</f>
        <v>2</v>
      </c>
      <c r="G52" s="120">
        <f>G53+G58+G63+G64+G106+G109+G112+G116+G121</f>
        <v>3</v>
      </c>
      <c r="H52" s="120">
        <f>H53+H58+H63+H64+H106+H109+H112+H116+H121</f>
        <v>3</v>
      </c>
    </row>
    <row r="53" spans="1:8">
      <c r="A53" s="96" t="s">
        <v>4</v>
      </c>
      <c r="B53" s="97">
        <v>211</v>
      </c>
      <c r="C53" s="107">
        <v>21100</v>
      </c>
      <c r="D53" s="120">
        <f>D54+D55+D56+D57</f>
        <v>0</v>
      </c>
      <c r="E53" s="120">
        <f>E54+E55+E56+E57</f>
        <v>0</v>
      </c>
      <c r="F53" s="120">
        <f>F54+F55+F56+F57</f>
        <v>0</v>
      </c>
      <c r="G53" s="120">
        <f>G54+G55+G56+G57</f>
        <v>0</v>
      </c>
      <c r="H53" s="120">
        <f>H54+H55+H56+H57</f>
        <v>0</v>
      </c>
    </row>
    <row r="54" spans="1:8">
      <c r="A54" s="93" t="s">
        <v>141</v>
      </c>
      <c r="B54" s="97"/>
      <c r="C54" s="107">
        <v>21101</v>
      </c>
      <c r="D54" s="119">
        <f>E54+F54+G54+H54</f>
        <v>0</v>
      </c>
      <c r="E54" s="119">
        <f>'свод (07)'!E54+'свод(08)14'!E54</f>
        <v>0</v>
      </c>
      <c r="F54" s="119">
        <f>'свод (07)'!F54+'свод(08)14'!F54</f>
        <v>0</v>
      </c>
      <c r="G54" s="119">
        <f>'свод (07)'!G54+'свод(08)14'!G54</f>
        <v>0</v>
      </c>
      <c r="H54" s="119">
        <f>'свод (07)'!H54+'свод(08)14'!H54</f>
        <v>0</v>
      </c>
    </row>
    <row r="55" spans="1:8">
      <c r="A55" s="93" t="s">
        <v>145</v>
      </c>
      <c r="B55" s="97"/>
      <c r="C55" s="107" t="s">
        <v>147</v>
      </c>
      <c r="D55" s="119"/>
      <c r="E55" s="119">
        <f>'свод (07)'!E55+'свод(08)14'!E55</f>
        <v>0</v>
      </c>
      <c r="F55" s="119">
        <f>'свод (07)'!F55+'свод(08)14'!F55</f>
        <v>0</v>
      </c>
      <c r="G55" s="119">
        <f>'свод (07)'!G55+'свод(08)14'!G55</f>
        <v>0</v>
      </c>
      <c r="H55" s="119">
        <f>'свод (07)'!H55+'свод(08)14'!H55</f>
        <v>0</v>
      </c>
    </row>
    <row r="56" spans="1:8">
      <c r="A56" s="93" t="s">
        <v>146</v>
      </c>
      <c r="B56" s="97"/>
      <c r="C56" s="107" t="s">
        <v>143</v>
      </c>
      <c r="D56" s="119"/>
      <c r="E56" s="119">
        <f>'свод (07)'!E56+'свод(08)14'!E56</f>
        <v>0</v>
      </c>
      <c r="F56" s="119">
        <f>'свод (07)'!F56+'свод(08)14'!F56</f>
        <v>0</v>
      </c>
      <c r="G56" s="119">
        <f>'свод (07)'!G56+'свод(08)14'!G56</f>
        <v>0</v>
      </c>
      <c r="H56" s="119">
        <f>'свод (07)'!H56+'свод(08)14'!H56</f>
        <v>0</v>
      </c>
    </row>
    <row r="57" spans="1:8">
      <c r="A57" s="93" t="s">
        <v>142</v>
      </c>
      <c r="B57" s="97"/>
      <c r="C57" s="107" t="s">
        <v>144</v>
      </c>
      <c r="D57" s="119"/>
      <c r="E57" s="119">
        <f>'свод (07)'!E57+'свод(08)14'!E57</f>
        <v>0</v>
      </c>
      <c r="F57" s="119">
        <f>'свод (07)'!F57+'свод(08)14'!F57</f>
        <v>0</v>
      </c>
      <c r="G57" s="119">
        <f>'свод (07)'!G57+'свод(08)14'!G57</f>
        <v>0</v>
      </c>
      <c r="H57" s="119">
        <f>'свод (07)'!H57+'свод(08)14'!H57</f>
        <v>0</v>
      </c>
    </row>
    <row r="58" spans="1:8" s="14" customFormat="1">
      <c r="A58" s="96" t="s">
        <v>5</v>
      </c>
      <c r="B58" s="97">
        <v>212</v>
      </c>
      <c r="C58" s="107">
        <v>21200</v>
      </c>
      <c r="D58" s="135">
        <f>D59+D60+D61+D62</f>
        <v>0</v>
      </c>
      <c r="E58" s="120">
        <f>E59+E60+E61+E62</f>
        <v>0</v>
      </c>
      <c r="F58" s="120">
        <f>F59+F60+F61+F62</f>
        <v>0</v>
      </c>
      <c r="G58" s="120">
        <f>G59+G60+G61+G62</f>
        <v>0</v>
      </c>
      <c r="H58" s="120">
        <f>H59+H60+H61+H62</f>
        <v>0</v>
      </c>
    </row>
    <row r="59" spans="1:8">
      <c r="A59" s="93" t="s">
        <v>6</v>
      </c>
      <c r="B59" s="97"/>
      <c r="C59" s="107">
        <v>21201</v>
      </c>
      <c r="D59" s="119"/>
      <c r="E59" s="119">
        <f>'свод (07)'!E59+'свод(08)14'!E59</f>
        <v>0</v>
      </c>
      <c r="F59" s="119">
        <f>'свод (07)'!F59+'свод(08)14'!F59</f>
        <v>0</v>
      </c>
      <c r="G59" s="119">
        <f>'свод (07)'!G59+'свод(08)14'!G59</f>
        <v>0</v>
      </c>
      <c r="H59" s="119">
        <f>'свод (07)'!H59+'свод(08)14'!H59</f>
        <v>0</v>
      </c>
    </row>
    <row r="60" spans="1:8" ht="15" customHeight="1">
      <c r="A60" s="93" t="s">
        <v>7</v>
      </c>
      <c r="B60" s="97"/>
      <c r="C60" s="107">
        <v>21202</v>
      </c>
      <c r="D60" s="119"/>
      <c r="E60" s="119">
        <f>'свод (07)'!E60+'свод(08)14'!E60</f>
        <v>0</v>
      </c>
      <c r="F60" s="119">
        <f>'свод (07)'!F60+'свод(08)14'!F60</f>
        <v>0</v>
      </c>
      <c r="G60" s="119">
        <f>'свод (07)'!G60+'свод(08)14'!G60</f>
        <v>0</v>
      </c>
      <c r="H60" s="119">
        <f>'свод (07)'!H60+'свод(08)14'!H60</f>
        <v>0</v>
      </c>
    </row>
    <row r="61" spans="1:8">
      <c r="A61" s="93" t="s">
        <v>8</v>
      </c>
      <c r="B61" s="97"/>
      <c r="C61" s="107">
        <v>21203</v>
      </c>
      <c r="D61" s="119"/>
      <c r="E61" s="119">
        <f>'свод (07)'!E61+'свод(08)14'!E61</f>
        <v>0</v>
      </c>
      <c r="F61" s="119">
        <f>'свод (07)'!F61+'свод(08)14'!F61</f>
        <v>0</v>
      </c>
      <c r="G61" s="119">
        <f>'свод (07)'!G61+'свод(08)14'!G61</f>
        <v>0</v>
      </c>
      <c r="H61" s="119">
        <f>'свод (07)'!H61+'свод(08)14'!H61</f>
        <v>0</v>
      </c>
    </row>
    <row r="62" spans="1:8">
      <c r="A62" s="93" t="s">
        <v>9</v>
      </c>
      <c r="B62" s="97"/>
      <c r="C62" s="107" t="s">
        <v>119</v>
      </c>
      <c r="D62" s="119">
        <f>E62+F62+G62+H62</f>
        <v>0</v>
      </c>
      <c r="E62" s="119">
        <f>'свод (07)'!E62+'свод(08)14'!E62</f>
        <v>0</v>
      </c>
      <c r="F62" s="119">
        <f>'свод (07)'!F62+'свод(08)14'!F62</f>
        <v>0</v>
      </c>
      <c r="G62" s="119">
        <f>'свод (07)'!G62+'свод(08)14'!G62</f>
        <v>0</v>
      </c>
      <c r="H62" s="119">
        <f>'свод (07)'!H62+'свод(08)14'!H62</f>
        <v>0</v>
      </c>
    </row>
    <row r="63" spans="1:8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>
        <f>'свод (07)'!E63+'свод(08)14'!E63</f>
        <v>0</v>
      </c>
      <c r="F63" s="119">
        <f>'свод (07)'!F63+'свод(08)14'!F63</f>
        <v>0</v>
      </c>
      <c r="G63" s="119">
        <f>'свод (07)'!G63+'свод(08)14'!G63</f>
        <v>0</v>
      </c>
      <c r="H63" s="119">
        <f>'свод (07)'!H63+'свод(08)14'!H63</f>
        <v>0</v>
      </c>
    </row>
    <row r="64" spans="1:8">
      <c r="A64" s="94" t="s">
        <v>11</v>
      </c>
      <c r="B64" s="95">
        <v>220</v>
      </c>
      <c r="C64" s="106">
        <v>22000</v>
      </c>
      <c r="D64" s="120">
        <f>D65+D70+D75+D81+D86+D95</f>
        <v>0</v>
      </c>
      <c r="E64" s="120">
        <f>E65+E70+E75+E81+E86+E95</f>
        <v>0</v>
      </c>
      <c r="F64" s="120">
        <f>'свод (07)'!F64+'свод(08)14'!F64</f>
        <v>0</v>
      </c>
      <c r="G64" s="120">
        <f>'свод (07)'!G64+'свод(08)14'!G64</f>
        <v>0</v>
      </c>
      <c r="H64" s="120">
        <f>'свод (07)'!H64+'свод(08)14'!H64</f>
        <v>0</v>
      </c>
    </row>
    <row r="65" spans="1:8">
      <c r="A65" s="96" t="s">
        <v>12</v>
      </c>
      <c r="B65" s="97">
        <v>221</v>
      </c>
      <c r="C65" s="107">
        <v>22100</v>
      </c>
      <c r="D65" s="120">
        <f>D66+D67+D68+D69</f>
        <v>0</v>
      </c>
      <c r="E65" s="120">
        <f>E66+E67+E68+E69</f>
        <v>0</v>
      </c>
      <c r="F65" s="120">
        <f>F66+F67+F68+F69</f>
        <v>0</v>
      </c>
      <c r="G65" s="120">
        <f>G66+G67+G68+G69</f>
        <v>0</v>
      </c>
      <c r="H65" s="120">
        <f>H66+H67+H68+H69</f>
        <v>0</v>
      </c>
    </row>
    <row r="66" spans="1:8" ht="26.25">
      <c r="A66" s="93" t="s">
        <v>13</v>
      </c>
      <c r="B66" s="97"/>
      <c r="C66" s="107">
        <v>22101</v>
      </c>
      <c r="D66" s="119"/>
      <c r="E66" s="119">
        <f>'свод (07)'!E66+'свод(08)14'!E66</f>
        <v>0</v>
      </c>
      <c r="F66" s="119">
        <f>'свод (07)'!F66+'свод(08)14'!F66</f>
        <v>0</v>
      </c>
      <c r="G66" s="119">
        <f>'свод (07)'!G66+'свод(08)14'!G66</f>
        <v>0</v>
      </c>
      <c r="H66" s="119">
        <f>'свод (07)'!H66+'свод(08)14'!H66</f>
        <v>0</v>
      </c>
    </row>
    <row r="67" spans="1:8">
      <c r="A67" s="93" t="s">
        <v>14</v>
      </c>
      <c r="B67" s="97"/>
      <c r="C67" s="107">
        <v>22102</v>
      </c>
      <c r="D67" s="119"/>
      <c r="E67" s="119">
        <f>'свод (07)'!E67+'свод(08)14'!E67</f>
        <v>0</v>
      </c>
      <c r="F67" s="119">
        <f>'свод (07)'!F67+'свод(08)14'!F67</f>
        <v>0</v>
      </c>
      <c r="G67" s="119">
        <f>'свод (07)'!G67+'свод(08)14'!G67</f>
        <v>0</v>
      </c>
      <c r="H67" s="119">
        <f>'свод (07)'!H67+'свод(08)14'!H67</f>
        <v>0</v>
      </c>
    </row>
    <row r="68" spans="1:8" ht="26.25">
      <c r="A68" s="93" t="s">
        <v>15</v>
      </c>
      <c r="B68" s="97"/>
      <c r="C68" s="107">
        <v>22103</v>
      </c>
      <c r="D68" s="119"/>
      <c r="E68" s="119">
        <f>'свод (07)'!E68+'свод(08)14'!E68</f>
        <v>0</v>
      </c>
      <c r="F68" s="119">
        <f>'свод (07)'!F68+'свод(08)14'!F68</f>
        <v>0</v>
      </c>
      <c r="G68" s="119">
        <f>'свод (07)'!G68+'свод(08)14'!G68</f>
        <v>0</v>
      </c>
      <c r="H68" s="119">
        <f>'свод (07)'!H68+'свод(08)14'!H68</f>
        <v>0</v>
      </c>
    </row>
    <row r="69" spans="1:8">
      <c r="A69" s="93" t="s">
        <v>16</v>
      </c>
      <c r="B69" s="97"/>
      <c r="C69" s="107" t="s">
        <v>120</v>
      </c>
      <c r="D69" s="119"/>
      <c r="E69" s="119">
        <f>'свод (07)'!E69+'свод(08)14'!E69</f>
        <v>0</v>
      </c>
      <c r="F69" s="119">
        <f>'свод (07)'!F69+'свод(08)14'!F69</f>
        <v>0</v>
      </c>
      <c r="G69" s="119">
        <f>'свод (07)'!G69+'свод(08)14'!G69</f>
        <v>0</v>
      </c>
      <c r="H69" s="119">
        <f>'свод (07)'!H69+'свод(08)14'!H69</f>
        <v>0</v>
      </c>
    </row>
    <row r="70" spans="1:8">
      <c r="A70" s="96" t="s">
        <v>17</v>
      </c>
      <c r="B70" s="97">
        <v>222</v>
      </c>
      <c r="C70" s="107">
        <v>22200</v>
      </c>
      <c r="D70" s="120">
        <f>D71+D72+D73+D74</f>
        <v>0</v>
      </c>
      <c r="E70" s="120">
        <f>E71+E72+E73+E74</f>
        <v>0</v>
      </c>
      <c r="F70" s="120">
        <f>F71+F72+F73+F74</f>
        <v>0</v>
      </c>
      <c r="G70" s="120">
        <f>G71+G72+G73+G74</f>
        <v>0</v>
      </c>
      <c r="H70" s="120">
        <f>H71+H72+H73+H74</f>
        <v>0</v>
      </c>
    </row>
    <row r="71" spans="1:8">
      <c r="A71" s="93" t="s">
        <v>18</v>
      </c>
      <c r="B71" s="97"/>
      <c r="C71" s="107">
        <v>22201</v>
      </c>
      <c r="D71" s="119">
        <f>E71+F71+G71+H71</f>
        <v>0</v>
      </c>
      <c r="E71" s="119">
        <f>'свод (07)'!E71+'свод(08)14'!E71</f>
        <v>0</v>
      </c>
      <c r="F71" s="119">
        <f>'свод (07)'!F71+'свод(08)14'!F71</f>
        <v>0</v>
      </c>
      <c r="G71" s="119">
        <f>'свод (07)'!G71+'свод(08)14'!G71</f>
        <v>0</v>
      </c>
      <c r="H71" s="119">
        <f>'свод (07)'!H71+'свод(08)14'!H71</f>
        <v>0</v>
      </c>
    </row>
    <row r="72" spans="1:8">
      <c r="A72" s="93" t="s">
        <v>19</v>
      </c>
      <c r="B72" s="97"/>
      <c r="C72" s="107">
        <v>22202</v>
      </c>
      <c r="D72" s="119"/>
      <c r="E72" s="119">
        <f>'свод (07)'!E72+'свод(08)14'!E72</f>
        <v>0</v>
      </c>
      <c r="F72" s="119">
        <f>'свод (07)'!F72+'свод(08)14'!F72</f>
        <v>0</v>
      </c>
      <c r="G72" s="119">
        <f>'свод (07)'!G72+'свод(08)14'!G72</f>
        <v>0</v>
      </c>
      <c r="H72" s="119">
        <f>'свод (07)'!H72+'свод(08)14'!H72</f>
        <v>0</v>
      </c>
    </row>
    <row r="73" spans="1:8" ht="26.25">
      <c r="A73" s="93" t="s">
        <v>20</v>
      </c>
      <c r="B73" s="97"/>
      <c r="C73" s="107">
        <v>22203</v>
      </c>
      <c r="D73" s="119"/>
      <c r="E73" s="119">
        <f>'свод (07)'!E73+'свод(08)14'!E73</f>
        <v>0</v>
      </c>
      <c r="F73" s="119">
        <f>'свод (07)'!F73+'свод(08)14'!F73</f>
        <v>0</v>
      </c>
      <c r="G73" s="119">
        <f>'свод (07)'!G73+'свод(08)14'!G73</f>
        <v>0</v>
      </c>
      <c r="H73" s="119">
        <f>'свод (07)'!H73+'свод(08)14'!H73</f>
        <v>0</v>
      </c>
    </row>
    <row r="74" spans="1:8">
      <c r="A74" s="93" t="s">
        <v>21</v>
      </c>
      <c r="B74" s="97"/>
      <c r="C74" s="107" t="s">
        <v>121</v>
      </c>
      <c r="D74" s="119"/>
      <c r="E74" s="119">
        <f>'свод (07)'!E74+'свод(08)14'!E74</f>
        <v>0</v>
      </c>
      <c r="F74" s="119">
        <f>'свод (07)'!F74+'свод(08)14'!F74</f>
        <v>0</v>
      </c>
      <c r="G74" s="119">
        <f>'свод (07)'!G74+'свод(08)14'!G74</f>
        <v>0</v>
      </c>
      <c r="H74" s="119">
        <f>'свод (07)'!H74+'свод(08)14'!H74</f>
        <v>0</v>
      </c>
    </row>
    <row r="75" spans="1:8">
      <c r="A75" s="96" t="s">
        <v>22</v>
      </c>
      <c r="B75" s="97">
        <v>223</v>
      </c>
      <c r="C75" s="107">
        <v>22300</v>
      </c>
      <c r="D75" s="120">
        <f>D76+D77+D78+D79+D80</f>
        <v>0</v>
      </c>
      <c r="E75" s="120">
        <f>E76+E77+E78+E79+E80</f>
        <v>0</v>
      </c>
      <c r="F75" s="120">
        <f>F76+F77+F78+F79+F80</f>
        <v>0</v>
      </c>
      <c r="G75" s="120">
        <f>G76+G77+G78+G79+G80</f>
        <v>0</v>
      </c>
      <c r="H75" s="120">
        <f>H76+H77+H78+H79+H80</f>
        <v>0</v>
      </c>
    </row>
    <row r="76" spans="1:8">
      <c r="A76" s="93" t="s">
        <v>23</v>
      </c>
      <c r="B76" s="97"/>
      <c r="C76" s="107">
        <v>22301</v>
      </c>
      <c r="D76" s="119"/>
      <c r="E76" s="119">
        <f>'свод (07)'!E76+'свод(08)14'!E76</f>
        <v>0</v>
      </c>
      <c r="F76" s="119">
        <f>'свод (07)'!F76+'свод(08)14'!F76</f>
        <v>0</v>
      </c>
      <c r="G76" s="119">
        <f>'свод (07)'!G76+'свод(08)14'!G76</f>
        <v>0</v>
      </c>
      <c r="H76" s="119">
        <f>'свод (07)'!H76+'свод(08)14'!H76</f>
        <v>0</v>
      </c>
    </row>
    <row r="77" spans="1:8">
      <c r="A77" s="93" t="s">
        <v>24</v>
      </c>
      <c r="B77" s="97"/>
      <c r="C77" s="107">
        <v>22302</v>
      </c>
      <c r="D77" s="119"/>
      <c r="E77" s="119">
        <f>'свод (07)'!E77+'свод(08)14'!E77</f>
        <v>0</v>
      </c>
      <c r="F77" s="119">
        <f>'свод (07)'!F77+'свод(08)14'!F77</f>
        <v>0</v>
      </c>
      <c r="G77" s="119">
        <f>'свод (07)'!G77+'свод(08)14'!G77</f>
        <v>0</v>
      </c>
      <c r="H77" s="119">
        <f>'свод (07)'!H77+'свод(08)14'!H77</f>
        <v>0</v>
      </c>
    </row>
    <row r="78" spans="1:8">
      <c r="A78" s="93" t="s">
        <v>25</v>
      </c>
      <c r="B78" s="97"/>
      <c r="C78" s="107">
        <v>22303</v>
      </c>
      <c r="D78" s="119"/>
      <c r="E78" s="119">
        <f>'свод (07)'!E78+'свод(08)14'!E78</f>
        <v>0</v>
      </c>
      <c r="F78" s="119">
        <f>'свод (07)'!F78+'свод(08)14'!F78</f>
        <v>0</v>
      </c>
      <c r="G78" s="119">
        <f>'свод (07)'!G78+'свод(08)14'!G78</f>
        <v>0</v>
      </c>
      <c r="H78" s="119">
        <f>'свод (07)'!H78+'свод(08)14'!H78</f>
        <v>0</v>
      </c>
    </row>
    <row r="79" spans="1:8">
      <c r="A79" s="93" t="s">
        <v>26</v>
      </c>
      <c r="B79" s="97"/>
      <c r="C79" s="107">
        <v>22304</v>
      </c>
      <c r="D79" s="119">
        <f>E79+F79+G79+H79</f>
        <v>0</v>
      </c>
      <c r="E79" s="119">
        <f>'свод (07)'!E79+'свод(08)14'!E79</f>
        <v>0</v>
      </c>
      <c r="F79" s="119">
        <f>'свод (07)'!F79+'свод(08)14'!F79</f>
        <v>0</v>
      </c>
      <c r="G79" s="119">
        <f>'свод (07)'!G79+'свод(08)14'!G79</f>
        <v>0</v>
      </c>
      <c r="H79" s="119">
        <f>'свод (07)'!H79+'свод(08)14'!H79</f>
        <v>0</v>
      </c>
    </row>
    <row r="80" spans="1:8">
      <c r="A80" s="93" t="s">
        <v>16</v>
      </c>
      <c r="B80" s="97"/>
      <c r="C80" s="107" t="s">
        <v>122</v>
      </c>
      <c r="D80" s="119"/>
      <c r="E80" s="119">
        <f>'свод (07)'!E80+'свод(08)14'!E80</f>
        <v>0</v>
      </c>
      <c r="F80" s="119">
        <f>'свод (07)'!F80+'свод(08)14'!F80</f>
        <v>0</v>
      </c>
      <c r="G80" s="119">
        <f>'свод (07)'!G80+'свод(08)14'!G80</f>
        <v>0</v>
      </c>
      <c r="H80" s="119">
        <f>'свод (07)'!H80+'свод(08)14'!H80</f>
        <v>0</v>
      </c>
    </row>
    <row r="81" spans="1:8">
      <c r="A81" s="96" t="s">
        <v>27</v>
      </c>
      <c r="B81" s="97">
        <v>224</v>
      </c>
      <c r="C81" s="107">
        <v>22400</v>
      </c>
      <c r="D81" s="120">
        <f>D82+D83+D84+D85</f>
        <v>0</v>
      </c>
      <c r="E81" s="120">
        <f>E82+E83+E84+E85</f>
        <v>0</v>
      </c>
      <c r="F81" s="120">
        <f>F82+F83+F84+F85</f>
        <v>0</v>
      </c>
      <c r="G81" s="120">
        <f>G82+G83+G84+G85</f>
        <v>0</v>
      </c>
      <c r="H81" s="120">
        <f>H82+H83+H84+H85</f>
        <v>0</v>
      </c>
    </row>
    <row r="82" spans="1:8">
      <c r="A82" s="93" t="s">
        <v>28</v>
      </c>
      <c r="B82" s="97"/>
      <c r="C82" s="107">
        <v>22401</v>
      </c>
      <c r="D82" s="119"/>
      <c r="E82" s="119">
        <f>'свод (07)'!E82+'свод(08)14'!E82</f>
        <v>0</v>
      </c>
      <c r="F82" s="119">
        <f>'свод (07)'!F82+'свод(08)14'!F82</f>
        <v>0</v>
      </c>
      <c r="G82" s="119">
        <f>'свод (07)'!G82+'свод(08)14'!G82</f>
        <v>0</v>
      </c>
      <c r="H82" s="119">
        <f>'свод (07)'!H82+'свод(08)14'!H82</f>
        <v>0</v>
      </c>
    </row>
    <row r="83" spans="1:8">
      <c r="A83" s="93" t="s">
        <v>29</v>
      </c>
      <c r="B83" s="97"/>
      <c r="C83" s="107">
        <v>22402</v>
      </c>
      <c r="D83" s="119"/>
      <c r="E83" s="119">
        <f>'свод (07)'!E83+'свод(08)14'!E83</f>
        <v>0</v>
      </c>
      <c r="F83" s="119">
        <f>'свод (07)'!F83+'свод(08)14'!F83</f>
        <v>0</v>
      </c>
      <c r="G83" s="119">
        <f>'свод (07)'!G83+'свод(08)14'!G83</f>
        <v>0</v>
      </c>
      <c r="H83" s="119">
        <f>'свод (07)'!H83+'свод(08)14'!H83</f>
        <v>0</v>
      </c>
    </row>
    <row r="84" spans="1:8">
      <c r="A84" s="93" t="s">
        <v>30</v>
      </c>
      <c r="B84" s="97"/>
      <c r="C84" s="107">
        <v>22403</v>
      </c>
      <c r="D84" s="119"/>
      <c r="E84" s="119">
        <f>'свод (07)'!E84+'свод(08)14'!E84</f>
        <v>0</v>
      </c>
      <c r="F84" s="119">
        <f>'свод (07)'!F84+'свод(08)14'!F84</f>
        <v>0</v>
      </c>
      <c r="G84" s="119">
        <f>'свод (07)'!G84+'свод(08)14'!G84</f>
        <v>0</v>
      </c>
      <c r="H84" s="119">
        <f>'свод (07)'!H84+'свод(08)14'!H84</f>
        <v>0</v>
      </c>
    </row>
    <row r="85" spans="1:8">
      <c r="A85" s="93" t="s">
        <v>16</v>
      </c>
      <c r="B85" s="97"/>
      <c r="C85" s="107" t="s">
        <v>123</v>
      </c>
      <c r="D85" s="119"/>
      <c r="E85" s="119">
        <f>'свод (07)'!E85+'свод(08)14'!E85</f>
        <v>0</v>
      </c>
      <c r="F85" s="119">
        <f>'свод (07)'!F85+'свод(08)14'!F85</f>
        <v>0</v>
      </c>
      <c r="G85" s="119">
        <f>'свод (07)'!G85+'свод(08)14'!G85</f>
        <v>0</v>
      </c>
      <c r="H85" s="119">
        <f>'свод (07)'!H85+'свод(08)14'!H85</f>
        <v>0</v>
      </c>
    </row>
    <row r="86" spans="1:8">
      <c r="A86" s="96" t="s">
        <v>31</v>
      </c>
      <c r="B86" s="97">
        <v>225</v>
      </c>
      <c r="C86" s="107">
        <v>22500</v>
      </c>
      <c r="D86" s="120">
        <f>D87+D88+D89+D90+D91+D92+D93+D94</f>
        <v>0</v>
      </c>
      <c r="E86" s="120">
        <f>E87+E88+E89+E90+E91+E92+E93+E94</f>
        <v>0</v>
      </c>
      <c r="F86" s="120">
        <f>F87+F88+F89+F90+F91+F92+F93+F94</f>
        <v>0</v>
      </c>
      <c r="G86" s="120">
        <f>G87+G88+G89+G90+G91+G92+G93+G94</f>
        <v>0</v>
      </c>
      <c r="H86" s="120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119">
        <f>E87+F87+G87+H87</f>
        <v>0</v>
      </c>
      <c r="E87" s="119">
        <f>'свод (07)'!E87+'свод(08)14'!E87</f>
        <v>0</v>
      </c>
      <c r="F87" s="119">
        <f>'свод (07)'!F87+'свод(08)14'!F87</f>
        <v>0</v>
      </c>
      <c r="G87" s="119">
        <f>'свод (07)'!G87+'свод(08)14'!G87</f>
        <v>0</v>
      </c>
      <c r="H87" s="119">
        <f>'свод (07)'!H87+'свод(08)14'!H87</f>
        <v>0</v>
      </c>
    </row>
    <row r="88" spans="1:8">
      <c r="A88" s="93" t="s">
        <v>33</v>
      </c>
      <c r="B88" s="97"/>
      <c r="C88" s="107">
        <v>22502</v>
      </c>
      <c r="D88" s="119">
        <f t="shared" ref="D88:D94" si="0">E88+F88+G88+H88</f>
        <v>0</v>
      </c>
      <c r="E88" s="119">
        <f>'свод (07)'!E88+'свод(08)14'!E88</f>
        <v>0</v>
      </c>
      <c r="F88" s="119">
        <f>'свод (07)'!F88+'свод(08)14'!F88</f>
        <v>0</v>
      </c>
      <c r="G88" s="119">
        <f>'свод (07)'!G88+'свод(08)14'!G88</f>
        <v>0</v>
      </c>
      <c r="H88" s="119">
        <f>'свод (07)'!H88+'свод(08)14'!H88</f>
        <v>0</v>
      </c>
    </row>
    <row r="89" spans="1:8">
      <c r="A89" s="93" t="s">
        <v>34</v>
      </c>
      <c r="B89" s="97"/>
      <c r="C89" s="107">
        <v>22503</v>
      </c>
      <c r="D89" s="119">
        <f t="shared" si="0"/>
        <v>0</v>
      </c>
      <c r="E89" s="119">
        <f>'свод (07)'!E89+'свод(08)14'!E89</f>
        <v>0</v>
      </c>
      <c r="F89" s="119">
        <f>'свод (07)'!F89+'свод(08)14'!F89</f>
        <v>0</v>
      </c>
      <c r="G89" s="119">
        <f>'свод (07)'!G89+'свод(08)14'!G89</f>
        <v>0</v>
      </c>
      <c r="H89" s="119">
        <f>'свод (07)'!H89+'свод(08)14'!H89</f>
        <v>0</v>
      </c>
    </row>
    <row r="90" spans="1:8" ht="26.25">
      <c r="A90" s="93" t="s">
        <v>35</v>
      </c>
      <c r="B90" s="97"/>
      <c r="C90" s="107">
        <v>22504</v>
      </c>
      <c r="D90" s="119">
        <f t="shared" si="0"/>
        <v>0</v>
      </c>
      <c r="E90" s="119">
        <f>'свод (07)'!E90+'свод(08)14'!E90</f>
        <v>0</v>
      </c>
      <c r="F90" s="119">
        <f>'свод (07)'!F90+'свод(08)14'!F90</f>
        <v>0</v>
      </c>
      <c r="G90" s="119">
        <f>'свод (07)'!G90+'свод(08)14'!G90</f>
        <v>0</v>
      </c>
      <c r="H90" s="119">
        <f>'свод (07)'!H90+'свод(08)14'!H90</f>
        <v>0</v>
      </c>
    </row>
    <row r="91" spans="1:8" ht="39">
      <c r="A91" s="93" t="s">
        <v>36</v>
      </c>
      <c r="B91" s="97"/>
      <c r="C91" s="107">
        <v>22505</v>
      </c>
      <c r="D91" s="119">
        <f t="shared" si="0"/>
        <v>0</v>
      </c>
      <c r="E91" s="119">
        <f>'свод (07)'!E91+'свод(08)14'!E91</f>
        <v>0</v>
      </c>
      <c r="F91" s="119">
        <f>'свод (07)'!F91+'свод(08)14'!F91</f>
        <v>0</v>
      </c>
      <c r="G91" s="119">
        <f>'свод (07)'!G91+'свод(08)14'!G91</f>
        <v>0</v>
      </c>
      <c r="H91" s="119">
        <f>'свод (07)'!H91+'свод(08)14'!H91</f>
        <v>0</v>
      </c>
    </row>
    <row r="92" spans="1:8" ht="26.25">
      <c r="A92" s="93" t="s">
        <v>37</v>
      </c>
      <c r="B92" s="97"/>
      <c r="C92" s="107">
        <v>22506</v>
      </c>
      <c r="D92" s="119">
        <f t="shared" si="0"/>
        <v>0</v>
      </c>
      <c r="E92" s="119">
        <f>'свод (07)'!E92+'свод(08)14'!E92</f>
        <v>0</v>
      </c>
      <c r="F92" s="119">
        <f>'свод (07)'!F92+'свод(08)14'!F92</f>
        <v>0</v>
      </c>
      <c r="G92" s="119">
        <f>'свод (07)'!G92+'свод(08)14'!G92</f>
        <v>0</v>
      </c>
      <c r="H92" s="119">
        <f>'свод (07)'!H92+'свод(08)14'!H92</f>
        <v>0</v>
      </c>
    </row>
    <row r="93" spans="1:8" ht="39">
      <c r="A93" s="93" t="s">
        <v>38</v>
      </c>
      <c r="B93" s="97"/>
      <c r="C93" s="107">
        <v>22507</v>
      </c>
      <c r="D93" s="119">
        <f t="shared" si="0"/>
        <v>0</v>
      </c>
      <c r="E93" s="119">
        <f>'свод (07)'!E93+'свод(08)14'!E93</f>
        <v>0</v>
      </c>
      <c r="F93" s="119">
        <f>'свод (07)'!F93+'свод(08)14'!F93</f>
        <v>0</v>
      </c>
      <c r="G93" s="119">
        <f>'свод (07)'!G93+'свод(08)14'!G93</f>
        <v>0</v>
      </c>
      <c r="H93" s="119">
        <f>'свод (07)'!H93+'свод(08)14'!H93</f>
        <v>0</v>
      </c>
    </row>
    <row r="94" spans="1:8">
      <c r="A94" s="93" t="s">
        <v>16</v>
      </c>
      <c r="B94" s="97"/>
      <c r="C94" s="107" t="s">
        <v>124</v>
      </c>
      <c r="D94" s="119">
        <f t="shared" si="0"/>
        <v>0</v>
      </c>
      <c r="E94" s="119">
        <f>'свод (07)'!E94+'свод(08)14'!E94</f>
        <v>0</v>
      </c>
      <c r="F94" s="119">
        <f>'свод (07)'!F94+'свод(08)14'!F94</f>
        <v>0</v>
      </c>
      <c r="G94" s="119">
        <f>'свод (07)'!G94+'свод(08)14'!G94</f>
        <v>0</v>
      </c>
      <c r="H94" s="119">
        <f>'свод (07)'!H94+'свод(08)14'!H94</f>
        <v>0</v>
      </c>
    </row>
    <row r="95" spans="1:8">
      <c r="A95" s="96" t="s">
        <v>39</v>
      </c>
      <c r="B95" s="97">
        <v>226</v>
      </c>
      <c r="C95" s="107">
        <v>22600</v>
      </c>
      <c r="D95" s="120">
        <f>D96+D97+D98+D99+D100+D101+D102+D103+D104+D105</f>
        <v>0</v>
      </c>
      <c r="E95" s="120">
        <f>E96+E97+E98+E99+E100+E101+E102+E103+E104+E105</f>
        <v>0</v>
      </c>
      <c r="F95" s="120">
        <f>F96+F97+F98+F99+F100+F101+F102+F103+F104+F105</f>
        <v>0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19">
        <f>E96+F96+G96+H96</f>
        <v>0</v>
      </c>
      <c r="E96" s="119">
        <f>'свод (07)'!E96+'свод(08)14'!E96</f>
        <v>0</v>
      </c>
      <c r="F96" s="119">
        <f>'свод (07)'!F96+'свод(08)14'!F96</f>
        <v>0</v>
      </c>
      <c r="G96" s="119">
        <f>'свод (07)'!G96+'свод(08)14'!G96</f>
        <v>0</v>
      </c>
      <c r="H96" s="119">
        <f>'свод (07)'!H96+'свод(08)14'!H96</f>
        <v>0</v>
      </c>
    </row>
    <row r="97" spans="1:8">
      <c r="A97" s="93" t="s">
        <v>41</v>
      </c>
      <c r="B97" s="97"/>
      <c r="C97" s="107">
        <v>22602</v>
      </c>
      <c r="D97" s="119">
        <f t="shared" ref="D97:D105" si="1">E97+F97+G97+H97</f>
        <v>0</v>
      </c>
      <c r="E97" s="119">
        <f>'свод (07)'!E97+'свод(08)14'!E97</f>
        <v>0</v>
      </c>
      <c r="F97" s="119">
        <f>'свод (07)'!F97+'свод(08)14'!F97</f>
        <v>0</v>
      </c>
      <c r="G97" s="119">
        <f>'свод (07)'!G97+'свод(08)14'!G97</f>
        <v>0</v>
      </c>
      <c r="H97" s="119">
        <f>'свод (07)'!H97+'свод(08)14'!H97</f>
        <v>0</v>
      </c>
    </row>
    <row r="98" spans="1:8" ht="26.25">
      <c r="A98" s="93" t="s">
        <v>42</v>
      </c>
      <c r="B98" s="97"/>
      <c r="C98" s="107">
        <v>22603</v>
      </c>
      <c r="D98" s="119">
        <f t="shared" si="1"/>
        <v>0</v>
      </c>
      <c r="E98" s="119">
        <f>'свод (07)'!E98+'свод(08)14'!E98</f>
        <v>0</v>
      </c>
      <c r="F98" s="119">
        <f>'свод (07)'!F98+'свод(08)14'!F98</f>
        <v>0</v>
      </c>
      <c r="G98" s="119">
        <f>'свод (07)'!G98+'свод(08)14'!G98</f>
        <v>0</v>
      </c>
      <c r="H98" s="119">
        <f>'свод (07)'!H98+'свод(08)14'!H98</f>
        <v>0</v>
      </c>
    </row>
    <row r="99" spans="1:8">
      <c r="A99" s="93" t="s">
        <v>43</v>
      </c>
      <c r="B99" s="97"/>
      <c r="C99" s="107">
        <v>22604</v>
      </c>
      <c r="D99" s="119">
        <f t="shared" si="1"/>
        <v>0</v>
      </c>
      <c r="E99" s="119">
        <f>'свод (07)'!E99+'свод(08)14'!E99</f>
        <v>0</v>
      </c>
      <c r="F99" s="119">
        <f>'свод (07)'!F99+'свод(08)14'!F99</f>
        <v>0</v>
      </c>
      <c r="G99" s="119">
        <f>'свод (07)'!G99+'свод(08)14'!G99</f>
        <v>0</v>
      </c>
      <c r="H99" s="119">
        <f>'свод (07)'!H99+'свод(08)14'!H99</f>
        <v>0</v>
      </c>
    </row>
    <row r="100" spans="1:8">
      <c r="A100" s="93" t="s">
        <v>44</v>
      </c>
      <c r="B100" s="97"/>
      <c r="C100" s="107">
        <v>22605</v>
      </c>
      <c r="D100" s="119">
        <f t="shared" si="1"/>
        <v>0</v>
      </c>
      <c r="E100" s="119">
        <f>'свод (07)'!E100+'свод(08)14'!E100</f>
        <v>0</v>
      </c>
      <c r="F100" s="119">
        <f>'свод (07)'!F100+'свод(08)14'!F100</f>
        <v>0</v>
      </c>
      <c r="G100" s="119">
        <f>'свод (07)'!G100+'свод(08)14'!G100</f>
        <v>0</v>
      </c>
      <c r="H100" s="119">
        <f>'свод (07)'!H100+'свод(08)14'!H100</f>
        <v>0</v>
      </c>
    </row>
    <row r="101" spans="1:8" ht="26.25">
      <c r="A101" s="93" t="s">
        <v>45</v>
      </c>
      <c r="B101" s="97"/>
      <c r="C101" s="107">
        <v>22606</v>
      </c>
      <c r="D101" s="119">
        <f t="shared" si="1"/>
        <v>0</v>
      </c>
      <c r="E101" s="119">
        <f>'свод (07)'!E101+'свод(08)14'!E101</f>
        <v>0</v>
      </c>
      <c r="F101" s="119">
        <f>'свод (07)'!F101+'свод(08)14'!F101</f>
        <v>0</v>
      </c>
      <c r="G101" s="119">
        <f>'свод (07)'!G101+'свод(08)14'!G101</f>
        <v>0</v>
      </c>
      <c r="H101" s="119">
        <f>'свод (07)'!H101+'свод(08)14'!H101</f>
        <v>0</v>
      </c>
    </row>
    <row r="102" spans="1:8" ht="15" customHeight="1">
      <c r="A102" s="93" t="s">
        <v>46</v>
      </c>
      <c r="B102" s="97"/>
      <c r="C102" s="107">
        <v>22607</v>
      </c>
      <c r="D102" s="119">
        <f t="shared" si="1"/>
        <v>0</v>
      </c>
      <c r="E102" s="119">
        <f>'свод (07)'!E102+'свод(08)14'!E102</f>
        <v>0</v>
      </c>
      <c r="F102" s="119">
        <f>'свод (07)'!F102+'свод(08)14'!F102</f>
        <v>0</v>
      </c>
      <c r="G102" s="119">
        <f>'свод (07)'!G102+'свод(08)14'!G102</f>
        <v>0</v>
      </c>
      <c r="H102" s="119">
        <f>'свод (07)'!H102+'свод(08)14'!H102</f>
        <v>0</v>
      </c>
    </row>
    <row r="103" spans="1:8" ht="26.25">
      <c r="A103" s="93" t="s">
        <v>47</v>
      </c>
      <c r="B103" s="97"/>
      <c r="C103" s="107">
        <v>22608</v>
      </c>
      <c r="D103" s="119">
        <f t="shared" si="1"/>
        <v>0</v>
      </c>
      <c r="E103" s="119">
        <f>'свод (07)'!E103+'свод(08)14'!E103</f>
        <v>0</v>
      </c>
      <c r="F103" s="119">
        <f>'свод (07)'!F103+'свод(08)14'!F103</f>
        <v>0</v>
      </c>
      <c r="G103" s="119">
        <f>'свод (07)'!G103+'свод(08)14'!G103</f>
        <v>0</v>
      </c>
      <c r="H103" s="119">
        <f>'свод (07)'!H103+'свод(08)14'!H103</f>
        <v>0</v>
      </c>
    </row>
    <row r="104" spans="1:8">
      <c r="A104" s="93" t="s">
        <v>135</v>
      </c>
      <c r="B104" s="97"/>
      <c r="C104" s="107" t="s">
        <v>136</v>
      </c>
      <c r="D104" s="119">
        <f t="shared" si="1"/>
        <v>0</v>
      </c>
      <c r="E104" s="119">
        <f>'свод (07)'!E104+'свод(08)14'!E104</f>
        <v>0</v>
      </c>
      <c r="F104" s="119">
        <f>'свод (07)'!F104+'свод(08)14'!F104</f>
        <v>0</v>
      </c>
      <c r="G104" s="119">
        <f>'свод (07)'!G104+'свод(08)14'!G104</f>
        <v>0</v>
      </c>
      <c r="H104" s="119">
        <f>'свод (07)'!H104+'свод(08)14'!H104</f>
        <v>0</v>
      </c>
    </row>
    <row r="105" spans="1:8">
      <c r="A105" s="93" t="s">
        <v>48</v>
      </c>
      <c r="B105" s="97"/>
      <c r="C105" s="107" t="s">
        <v>125</v>
      </c>
      <c r="D105" s="119">
        <f t="shared" si="1"/>
        <v>0</v>
      </c>
      <c r="E105" s="119">
        <f>'свод (07)'!E105+'свод(08)14'!E105</f>
        <v>0</v>
      </c>
      <c r="F105" s="119">
        <f>'свод (07)'!F105+'свод(08)14'!F105</f>
        <v>0</v>
      </c>
      <c r="G105" s="119">
        <f>'свод (07)'!G105+'свод(08)14'!G105</f>
        <v>0</v>
      </c>
      <c r="H105" s="119">
        <f>'свод (07)'!H105+'свод(08)14'!H105</f>
        <v>0</v>
      </c>
    </row>
    <row r="106" spans="1:8">
      <c r="A106" s="94" t="s">
        <v>74</v>
      </c>
      <c r="B106" s="95">
        <v>230</v>
      </c>
      <c r="C106" s="106">
        <v>23000</v>
      </c>
      <c r="D106" s="120">
        <f>D107+D108</f>
        <v>0</v>
      </c>
      <c r="E106" s="120">
        <f>E107+E108</f>
        <v>0</v>
      </c>
      <c r="F106" s="120">
        <f>F107+F108</f>
        <v>0</v>
      </c>
      <c r="G106" s="120">
        <f>G107+G108</f>
        <v>0</v>
      </c>
      <c r="H106" s="120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119"/>
      <c r="E107" s="119">
        <f>'свод (07)'!E107+'свод(08)14'!E107</f>
        <v>0</v>
      </c>
      <c r="F107" s="119">
        <f>'свод (07)'!F107+'свод(08)14'!F107</f>
        <v>0</v>
      </c>
      <c r="G107" s="119">
        <f>'свод (07)'!G107+'свод(08)14'!G107</f>
        <v>0</v>
      </c>
      <c r="H107" s="119">
        <f>'свод (07)'!H107+'свод(08)14'!H107</f>
        <v>0</v>
      </c>
    </row>
    <row r="108" spans="1:8">
      <c r="A108" s="96" t="s">
        <v>76</v>
      </c>
      <c r="B108" s="97">
        <v>232</v>
      </c>
      <c r="C108" s="107">
        <v>23200</v>
      </c>
      <c r="D108" s="119"/>
      <c r="E108" s="119">
        <f>'свод (07)'!E108+'свод(08)14'!E108</f>
        <v>0</v>
      </c>
      <c r="F108" s="119">
        <f>'свод (07)'!F108+'свод(08)14'!F108</f>
        <v>0</v>
      </c>
      <c r="G108" s="119">
        <f>'свод (07)'!G108+'свод(08)14'!G108</f>
        <v>0</v>
      </c>
      <c r="H108" s="119">
        <f>'свод (07)'!H108+'свод(08)14'!H108</f>
        <v>0</v>
      </c>
    </row>
    <row r="109" spans="1:8" ht="15.75" customHeight="1">
      <c r="A109" s="94" t="s">
        <v>77</v>
      </c>
      <c r="B109" s="95">
        <v>240</v>
      </c>
      <c r="C109" s="106">
        <v>24000</v>
      </c>
      <c r="D109" s="120">
        <f>D110+D111</f>
        <v>0</v>
      </c>
      <c r="E109" s="120">
        <f>E110+E111</f>
        <v>0</v>
      </c>
      <c r="F109" s="120">
        <f>F110+F111</f>
        <v>0</v>
      </c>
      <c r="G109" s="120">
        <f>G110+G111</f>
        <v>0</v>
      </c>
      <c r="H109" s="120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119"/>
      <c r="E110" s="119">
        <f>'свод (07)'!E110+'свод(08)14'!E110</f>
        <v>0</v>
      </c>
      <c r="F110" s="119">
        <f>'свод (07)'!F110+'свод(08)14'!F110</f>
        <v>0</v>
      </c>
      <c r="G110" s="119">
        <f>'свод (07)'!G110+'свод(08)14'!G110</f>
        <v>0</v>
      </c>
      <c r="H110" s="119">
        <f>'свод (07)'!H110+'свод(08)14'!H110</f>
        <v>0</v>
      </c>
    </row>
    <row r="111" spans="1:8" ht="26.25">
      <c r="A111" s="96" t="s">
        <v>79</v>
      </c>
      <c r="B111" s="97">
        <v>242</v>
      </c>
      <c r="C111" s="107">
        <v>24200</v>
      </c>
      <c r="D111" s="119"/>
      <c r="E111" s="119">
        <f>'свод (07)'!E111+'свод(08)14'!E111</f>
        <v>0</v>
      </c>
      <c r="F111" s="119">
        <f>'свод (07)'!F111+'свод(08)14'!F111</f>
        <v>0</v>
      </c>
      <c r="G111" s="119">
        <f>'свод (07)'!G111+'свод(08)14'!G111</f>
        <v>0</v>
      </c>
      <c r="H111" s="119">
        <f>'свод (07)'!H111+'свод(08)14'!H111</f>
        <v>0</v>
      </c>
    </row>
    <row r="112" spans="1:8" ht="14.25" customHeight="1">
      <c r="A112" s="94" t="s">
        <v>80</v>
      </c>
      <c r="B112" s="95">
        <v>250</v>
      </c>
      <c r="C112" s="106" t="s">
        <v>102</v>
      </c>
      <c r="D112" s="120">
        <f>D113+D114+D115</f>
        <v>0</v>
      </c>
      <c r="E112" s="120">
        <f>E113+E114+E115</f>
        <v>0</v>
      </c>
      <c r="F112" s="120">
        <f>F113+F114+F115</f>
        <v>0</v>
      </c>
      <c r="G112" s="120">
        <f>G113+G114+G115</f>
        <v>0</v>
      </c>
      <c r="H112" s="120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119"/>
      <c r="E113" s="119">
        <f>'свод (07)'!E113+'свод(08)14'!E113</f>
        <v>0</v>
      </c>
      <c r="F113" s="119">
        <f>'свод (07)'!F113+'свод(08)14'!F113</f>
        <v>0</v>
      </c>
      <c r="G113" s="119">
        <f>'свод (07)'!G113+'свод(08)14'!G113</f>
        <v>0</v>
      </c>
      <c r="H113" s="119">
        <f>'свод (07)'!H113+'свод(08)14'!H113</f>
        <v>0</v>
      </c>
    </row>
    <row r="114" spans="1:8" ht="26.25">
      <c r="A114" s="96" t="s">
        <v>82</v>
      </c>
      <c r="B114" s="97">
        <v>252</v>
      </c>
      <c r="C114" s="107" t="s">
        <v>104</v>
      </c>
      <c r="D114" s="119"/>
      <c r="E114" s="119">
        <f>'свод (07)'!E114+'свод(08)14'!E114</f>
        <v>0</v>
      </c>
      <c r="F114" s="119">
        <f>'свод (07)'!F114+'свод(08)14'!F114</f>
        <v>0</v>
      </c>
      <c r="G114" s="119">
        <f>'свод (07)'!G114+'свод(08)14'!G114</f>
        <v>0</v>
      </c>
      <c r="H114" s="119">
        <f>'свод (07)'!H114+'свод(08)14'!H114</f>
        <v>0</v>
      </c>
    </row>
    <row r="115" spans="1:8">
      <c r="A115" s="96" t="s">
        <v>83</v>
      </c>
      <c r="B115" s="97">
        <v>253</v>
      </c>
      <c r="C115" s="107" t="s">
        <v>105</v>
      </c>
      <c r="D115" s="119"/>
      <c r="E115" s="119">
        <f>'свод (07)'!E115+'свод(08)14'!E115</f>
        <v>0</v>
      </c>
      <c r="F115" s="119">
        <f>'свод (07)'!F115+'свод(08)14'!F115</f>
        <v>0</v>
      </c>
      <c r="G115" s="119">
        <f>'свод (07)'!G115+'свод(08)14'!G115</f>
        <v>0</v>
      </c>
      <c r="H115" s="119">
        <f>'свод (07)'!H115+'свод(08)14'!H115</f>
        <v>0</v>
      </c>
    </row>
    <row r="116" spans="1:8">
      <c r="A116" s="94" t="s">
        <v>49</v>
      </c>
      <c r="B116" s="95">
        <v>260</v>
      </c>
      <c r="C116" s="106">
        <v>26000</v>
      </c>
      <c r="D116" s="120">
        <f>D117+D118+D120</f>
        <v>0</v>
      </c>
      <c r="E116" s="120">
        <f>E117+E118+E119+E120</f>
        <v>0</v>
      </c>
      <c r="F116" s="120">
        <f>F117+F118+F119+F120</f>
        <v>0</v>
      </c>
      <c r="G116" s="120">
        <f>G117+G118+G119+G120</f>
        <v>0</v>
      </c>
      <c r="H116" s="120">
        <f>H117+H118+H119+H120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119"/>
      <c r="E117" s="119">
        <f>'свод (07)'!E117+'свод(08)14'!E117</f>
        <v>0</v>
      </c>
      <c r="F117" s="119">
        <f>'свод (07)'!F117+'свод(08)14'!F117</f>
        <v>0</v>
      </c>
      <c r="G117" s="119">
        <f>'свод (07)'!G117+'свод(08)14'!G117</f>
        <v>0</v>
      </c>
      <c r="H117" s="119">
        <f>'свод (07)'!H117+'свод(08)14'!H117</f>
        <v>0</v>
      </c>
    </row>
    <row r="118" spans="1:8">
      <c r="A118" s="96" t="s">
        <v>50</v>
      </c>
      <c r="B118" s="97">
        <v>262</v>
      </c>
      <c r="C118" s="107">
        <v>26200</v>
      </c>
      <c r="D118" s="119">
        <f>D119</f>
        <v>0</v>
      </c>
      <c r="E118" s="119">
        <f>'свод (07)'!E118+'свод(08)14'!E118</f>
        <v>0</v>
      </c>
      <c r="F118" s="119">
        <f>'свод (07)'!F118+'свод(08)14'!F118</f>
        <v>0</v>
      </c>
      <c r="G118" s="119">
        <f>'свод (07)'!G118+'свод(08)14'!G118</f>
        <v>0</v>
      </c>
      <c r="H118" s="119">
        <f>'свод (07)'!H118+'свод(08)14'!H118</f>
        <v>0</v>
      </c>
    </row>
    <row r="119" spans="1:8">
      <c r="A119" s="93" t="s">
        <v>226</v>
      </c>
      <c r="B119" s="97"/>
      <c r="C119" s="107">
        <v>26201</v>
      </c>
      <c r="D119" s="119">
        <f>E119+F119+G119+H119</f>
        <v>0</v>
      </c>
      <c r="E119" s="119">
        <f>'свод (07)'!E119+'свод(08)14'!E119</f>
        <v>0</v>
      </c>
      <c r="F119" s="119">
        <f>'свод (07)'!F119+'свод(08)14'!F119</f>
        <v>0</v>
      </c>
      <c r="G119" s="119">
        <f>'свод (07)'!G119+'свод(08)14'!G119</f>
        <v>0</v>
      </c>
      <c r="H119" s="119">
        <f>'свод (07)'!H119+'свод(08)14'!H119</f>
        <v>0</v>
      </c>
    </row>
    <row r="120" spans="1:8" ht="26.25">
      <c r="A120" s="96" t="s">
        <v>85</v>
      </c>
      <c r="B120" s="97">
        <v>263</v>
      </c>
      <c r="C120" s="107" t="s">
        <v>101</v>
      </c>
      <c r="D120" s="119"/>
      <c r="E120" s="119">
        <f>'свод (07)'!E120+'свод(08)14'!E120</f>
        <v>0</v>
      </c>
      <c r="F120" s="119">
        <f>'свод (07)'!F120+'свод(08)14'!F120</f>
        <v>0</v>
      </c>
      <c r="G120" s="119">
        <f>'свод (07)'!G120+'свод(08)14'!G120</f>
        <v>0</v>
      </c>
      <c r="H120" s="119">
        <f>'свод (07)'!H120+'свод(08)14'!H120</f>
        <v>0</v>
      </c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10</v>
      </c>
      <c r="E121" s="120">
        <f>E122+E123+E124+E125+E126+E127+E128</f>
        <v>2</v>
      </c>
      <c r="F121" s="120">
        <f>F122+F123+F124+F125+F126+F127+F128</f>
        <v>2</v>
      </c>
      <c r="G121" s="120">
        <f>G122+G123+G124+G125+G126+G127+G128</f>
        <v>3</v>
      </c>
      <c r="H121" s="120">
        <f>H122+H123+H124+H125+H126+H127+H128</f>
        <v>3</v>
      </c>
    </row>
    <row r="122" spans="1:8">
      <c r="A122" s="93" t="s">
        <v>53</v>
      </c>
      <c r="B122" s="97"/>
      <c r="C122" s="107">
        <v>29001</v>
      </c>
      <c r="D122" s="119">
        <f>E122+F122+G122+H122</f>
        <v>0</v>
      </c>
      <c r="E122" s="119">
        <f>'свод (07)'!E122+'свод(08)14'!E122</f>
        <v>0</v>
      </c>
      <c r="F122" s="119">
        <f>'свод (07)'!F122+'свод(08)14'!F122</f>
        <v>0</v>
      </c>
      <c r="G122" s="119">
        <f>'свод (07)'!G122+'свод(08)14'!G122</f>
        <v>0</v>
      </c>
      <c r="H122" s="119">
        <f>'свод (07)'!H122+'свод(08)14'!H122</f>
        <v>0</v>
      </c>
    </row>
    <row r="123" spans="1:8">
      <c r="A123" s="93" t="s">
        <v>54</v>
      </c>
      <c r="B123" s="97"/>
      <c r="C123" s="107">
        <v>29002</v>
      </c>
      <c r="D123" s="119"/>
      <c r="E123" s="119">
        <f>'свод (07)'!E123+'свод(08)14'!E123</f>
        <v>0</v>
      </c>
      <c r="F123" s="119">
        <f>'свод (07)'!F123+'свод(08)14'!F123</f>
        <v>0</v>
      </c>
      <c r="G123" s="119">
        <f>'свод (07)'!G123+'свод(08)14'!G123</f>
        <v>0</v>
      </c>
      <c r="H123" s="119">
        <f>'свод (07)'!H123+'свод(08)14'!H123</f>
        <v>0</v>
      </c>
    </row>
    <row r="124" spans="1:8">
      <c r="A124" s="93" t="s">
        <v>55</v>
      </c>
      <c r="B124" s="97"/>
      <c r="C124" s="107">
        <v>29003</v>
      </c>
      <c r="D124" s="119">
        <f>E124+F124+G124+H124</f>
        <v>0</v>
      </c>
      <c r="E124" s="119">
        <f>'свод (07)'!E124+'свод(08)14'!E124</f>
        <v>0</v>
      </c>
      <c r="F124" s="119">
        <f>'свод (07)'!F124+'свод(08)14'!F124</f>
        <v>0</v>
      </c>
      <c r="G124" s="119">
        <f>'свод (07)'!G124+'свод(08)14'!G124</f>
        <v>0</v>
      </c>
      <c r="H124" s="119">
        <f>'свод (07)'!H124+'свод(08)14'!H124</f>
        <v>0</v>
      </c>
    </row>
    <row r="125" spans="1:8">
      <c r="A125" s="93" t="s">
        <v>56</v>
      </c>
      <c r="B125" s="97"/>
      <c r="C125" s="107">
        <v>29004</v>
      </c>
      <c r="D125" s="119"/>
      <c r="E125" s="119">
        <f>'свод (07)'!E125+'свод(08)14'!E125</f>
        <v>0</v>
      </c>
      <c r="F125" s="119">
        <f>'свод (07)'!F125+'свод(08)14'!F125</f>
        <v>0</v>
      </c>
      <c r="G125" s="119">
        <f>'свод (07)'!G125+'свод(08)14'!G125</f>
        <v>0</v>
      </c>
      <c r="H125" s="119">
        <f>'свод (07)'!H125+'свод(08)14'!H125</f>
        <v>0</v>
      </c>
    </row>
    <row r="126" spans="1:8">
      <c r="A126" s="93" t="s">
        <v>57</v>
      </c>
      <c r="B126" s="97"/>
      <c r="C126" s="107">
        <v>29005</v>
      </c>
      <c r="D126" s="119"/>
      <c r="E126" s="119">
        <f>'свод (07)'!E126+'свод(08)14'!E126</f>
        <v>0</v>
      </c>
      <c r="F126" s="119">
        <f>'свод (07)'!F126+'свод(08)14'!F126</f>
        <v>0</v>
      </c>
      <c r="G126" s="119">
        <f>'свод (07)'!G126+'свод(08)14'!G126</f>
        <v>0</v>
      </c>
      <c r="H126" s="119">
        <f>'свод (07)'!H126+'свод(08)14'!H126</f>
        <v>0</v>
      </c>
    </row>
    <row r="127" spans="1:8">
      <c r="A127" s="93" t="s">
        <v>137</v>
      </c>
      <c r="B127" s="97"/>
      <c r="C127" s="107" t="s">
        <v>138</v>
      </c>
      <c r="D127" s="119"/>
      <c r="E127" s="119">
        <f>'свод (07)'!E127+'свод(08)14'!E127</f>
        <v>0</v>
      </c>
      <c r="F127" s="119">
        <f>'свод (07)'!F127+'свод(08)14'!F127</f>
        <v>0</v>
      </c>
      <c r="G127" s="119">
        <f>'свод (07)'!G127+'свод(08)14'!G127</f>
        <v>0</v>
      </c>
      <c r="H127" s="119">
        <f>'свод (07)'!H127+'свод(08)14'!H127</f>
        <v>0</v>
      </c>
    </row>
    <row r="128" spans="1:8">
      <c r="A128" s="93" t="s">
        <v>58</v>
      </c>
      <c r="B128" s="97"/>
      <c r="C128" s="107" t="s">
        <v>126</v>
      </c>
      <c r="D128" s="119">
        <f>E128+F128+G128+H128</f>
        <v>10</v>
      </c>
      <c r="E128" s="119">
        <f>'свод (07)'!E128+'свод(08)14'!E128</f>
        <v>2</v>
      </c>
      <c r="F128" s="119">
        <f>'свод (07)'!F128+'свод(08)14'!F128</f>
        <v>2</v>
      </c>
      <c r="G128" s="119">
        <f>'свод (07)'!G128+'свод(08)14'!G128</f>
        <v>3</v>
      </c>
      <c r="H128" s="119">
        <f>'свод (07)'!H128+'свод(08)14'!H128</f>
        <v>3</v>
      </c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10</v>
      </c>
      <c r="E129" s="120">
        <f>E130+E140</f>
        <v>2.5</v>
      </c>
      <c r="F129" s="120">
        <f>F130+F140</f>
        <v>2.5</v>
      </c>
      <c r="G129" s="120">
        <f>G130+G140</f>
        <v>2.5</v>
      </c>
      <c r="H129" s="120">
        <f>H130+H140</f>
        <v>2.5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</f>
        <v>0</v>
      </c>
      <c r="E130" s="120">
        <f>E131+E132+E133+E134+E135+E136+E137+E138+E139</f>
        <v>0</v>
      </c>
      <c r="F130" s="120">
        <f>F131+F132+F133+F134+F135+F136+F137+F138+F139</f>
        <v>0</v>
      </c>
      <c r="G130" s="120">
        <f>G131+G132+G133+G134+G135+G136+G137+G138+G139</f>
        <v>0</v>
      </c>
      <c r="H130" s="120">
        <f>H131+H132+H133+H134+H135+H136+H137+H138+H139</f>
        <v>0</v>
      </c>
    </row>
    <row r="131" spans="1:8">
      <c r="A131" s="93" t="s">
        <v>129</v>
      </c>
      <c r="B131" s="97"/>
      <c r="C131" s="107">
        <v>31001</v>
      </c>
      <c r="D131" s="119">
        <f>E131+F131+G131+H131</f>
        <v>0</v>
      </c>
      <c r="E131" s="119">
        <f>'свод (07)'!E131+'свод(08)14'!E131</f>
        <v>0</v>
      </c>
      <c r="F131" s="119">
        <f>'свод (07)'!F131+'свод(08)14'!F131</f>
        <v>0</v>
      </c>
      <c r="G131" s="119">
        <f>'свод (07)'!G131+'свод(08)14'!G131</f>
        <v>0</v>
      </c>
      <c r="H131" s="119">
        <f>'свод (07)'!H131+'свод(08)14'!H131</f>
        <v>0</v>
      </c>
    </row>
    <row r="132" spans="1:8">
      <c r="A132" s="93" t="s">
        <v>61</v>
      </c>
      <c r="B132" s="97"/>
      <c r="C132" s="107">
        <v>31002</v>
      </c>
      <c r="D132" s="119">
        <f t="shared" ref="D132:D139" si="2">E132+F132+G132+H132</f>
        <v>0</v>
      </c>
      <c r="E132" s="119">
        <f>'свод (07)'!E132+'свод(08)14'!E132</f>
        <v>0</v>
      </c>
      <c r="F132" s="119">
        <f>'свод (07)'!F132+'свод(08)14'!F132</f>
        <v>0</v>
      </c>
      <c r="G132" s="119">
        <f>'свод (07)'!G132+'свод(08)14'!G132</f>
        <v>0</v>
      </c>
      <c r="H132" s="119">
        <f>'свод (07)'!H132+'свод(08)14'!H132</f>
        <v>0</v>
      </c>
    </row>
    <row r="133" spans="1:8" ht="30" customHeight="1">
      <c r="A133" s="93" t="s">
        <v>62</v>
      </c>
      <c r="B133" s="97"/>
      <c r="C133" s="107">
        <v>31003</v>
      </c>
      <c r="D133" s="119">
        <f t="shared" si="2"/>
        <v>0</v>
      </c>
      <c r="E133" s="119">
        <f>'свод (07)'!E133+'свод(08)14'!E133</f>
        <v>0</v>
      </c>
      <c r="F133" s="119">
        <f>'свод (07)'!F133+'свод(08)14'!F133</f>
        <v>0</v>
      </c>
      <c r="G133" s="119">
        <f>'свод (07)'!G133+'свод(08)14'!G133</f>
        <v>0</v>
      </c>
      <c r="H133" s="119">
        <f>'свод (07)'!H133+'свод(08)14'!H133</f>
        <v>0</v>
      </c>
    </row>
    <row r="134" spans="1:8">
      <c r="A134" s="93" t="s">
        <v>63</v>
      </c>
      <c r="B134" s="97"/>
      <c r="C134" s="107">
        <v>31004</v>
      </c>
      <c r="D134" s="119">
        <f t="shared" si="2"/>
        <v>0</v>
      </c>
      <c r="E134" s="119">
        <f>'свод (07)'!E134+'свод(08)14'!E134</f>
        <v>0</v>
      </c>
      <c r="F134" s="119">
        <f>'свод (07)'!F134+'свод(08)14'!F134</f>
        <v>0</v>
      </c>
      <c r="G134" s="119">
        <f>'свод (07)'!G134+'свод(08)14'!G134</f>
        <v>0</v>
      </c>
      <c r="H134" s="119">
        <f>'свод (07)'!H134+'свод(08)14'!H134</f>
        <v>0</v>
      </c>
    </row>
    <row r="135" spans="1:8">
      <c r="A135" s="93" t="s">
        <v>64</v>
      </c>
      <c r="B135" s="97"/>
      <c r="C135" s="107">
        <v>31005</v>
      </c>
      <c r="D135" s="119">
        <f t="shared" si="2"/>
        <v>0</v>
      </c>
      <c r="E135" s="119">
        <f>'свод (07)'!E135+'свод(08)14'!E135</f>
        <v>0</v>
      </c>
      <c r="F135" s="119">
        <f>'свод (07)'!F135+'свод(08)14'!F135</f>
        <v>0</v>
      </c>
      <c r="G135" s="119">
        <f>'свод (07)'!G135+'свод(08)14'!G135</f>
        <v>0</v>
      </c>
      <c r="H135" s="119">
        <f>'свод (07)'!H135+'свод(08)14'!H135</f>
        <v>0</v>
      </c>
    </row>
    <row r="136" spans="1:8">
      <c r="A136" s="93" t="s">
        <v>66</v>
      </c>
      <c r="B136" s="97"/>
      <c r="C136" s="107">
        <v>31006</v>
      </c>
      <c r="D136" s="119">
        <f t="shared" si="2"/>
        <v>0</v>
      </c>
      <c r="E136" s="119">
        <f>'свод (07)'!E136+'свод(08)14'!E136</f>
        <v>0</v>
      </c>
      <c r="F136" s="119">
        <f>'свод (07)'!F136+'свод(08)14'!F136</f>
        <v>0</v>
      </c>
      <c r="G136" s="119">
        <f>'свод (07)'!G136+'свод(08)14'!G136</f>
        <v>0</v>
      </c>
      <c r="H136" s="119">
        <f>'свод (07)'!H136+'свод(08)14'!H136</f>
        <v>0</v>
      </c>
    </row>
    <row r="137" spans="1:8">
      <c r="A137" s="93" t="s">
        <v>130</v>
      </c>
      <c r="B137" s="97"/>
      <c r="C137" s="107" t="s">
        <v>131</v>
      </c>
      <c r="D137" s="119">
        <f t="shared" si="2"/>
        <v>0</v>
      </c>
      <c r="E137" s="119">
        <f>'свод (07)'!E137+'свод(08)14'!E137</f>
        <v>0</v>
      </c>
      <c r="F137" s="119">
        <f>'свод (07)'!F137+'свод(08)14'!F137</f>
        <v>0</v>
      </c>
      <c r="G137" s="119">
        <f>'свод (07)'!G137+'свод(08)14'!G137</f>
        <v>0</v>
      </c>
      <c r="H137" s="119">
        <f>'свод (07)'!H137+'свод(08)14'!H137</f>
        <v>0</v>
      </c>
    </row>
    <row r="138" spans="1:8">
      <c r="A138" s="93" t="s">
        <v>65</v>
      </c>
      <c r="B138" s="97"/>
      <c r="C138" s="107" t="s">
        <v>127</v>
      </c>
      <c r="D138" s="119">
        <f t="shared" si="2"/>
        <v>0</v>
      </c>
      <c r="E138" s="119">
        <f>'свод (07)'!E138+'свод(08)14'!E138</f>
        <v>0</v>
      </c>
      <c r="F138" s="119">
        <f>'свод (07)'!F138+'свод(08)14'!F138</f>
        <v>0</v>
      </c>
      <c r="G138" s="119">
        <f>'свод (07)'!G138+'свод(08)14'!G138</f>
        <v>0</v>
      </c>
      <c r="H138" s="119">
        <f>'свод (07)'!H138+'свод(08)14'!H138</f>
        <v>0</v>
      </c>
    </row>
    <row r="139" spans="1:8" ht="15.75" customHeight="1">
      <c r="A139" s="96" t="s">
        <v>86</v>
      </c>
      <c r="B139" s="97">
        <v>320</v>
      </c>
      <c r="C139" s="107" t="s">
        <v>118</v>
      </c>
      <c r="D139" s="119">
        <f t="shared" si="2"/>
        <v>0</v>
      </c>
      <c r="E139" s="119">
        <f>'свод (07)'!E139+'свод(08)14'!E139</f>
        <v>0</v>
      </c>
      <c r="F139" s="119">
        <f>'свод (07)'!F139+'свод(08)14'!F139</f>
        <v>0</v>
      </c>
      <c r="G139" s="119">
        <f>'свод (07)'!G139+'свод(08)14'!G139</f>
        <v>0</v>
      </c>
      <c r="H139" s="119">
        <f>'свод (07)'!H139+'свод(08)14'!H139</f>
        <v>0</v>
      </c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10</v>
      </c>
      <c r="E140" s="120">
        <f>E141+E142+E143+E144+E145+E146+E147+E148+E149+E150</f>
        <v>2.5</v>
      </c>
      <c r="F140" s="120">
        <f>F141+F142+F143+F144+F145+F146+F147+F148+F149+F150</f>
        <v>2.5</v>
      </c>
      <c r="G140" s="120">
        <f>G141+G142+G143+G144+G145+G146+G147+G148+G149+G150</f>
        <v>2.5</v>
      </c>
      <c r="H140" s="120">
        <f>H141+H142+H143+H144+H145+H146+H147+H148+H149+H150</f>
        <v>2.5</v>
      </c>
    </row>
    <row r="141" spans="1:8" ht="26.25">
      <c r="A141" s="93" t="s">
        <v>68</v>
      </c>
      <c r="B141" s="97"/>
      <c r="C141" s="107">
        <v>34001</v>
      </c>
      <c r="D141" s="119">
        <f>E141+F141+G141+H141</f>
        <v>0</v>
      </c>
      <c r="E141" s="119">
        <f>'свод (07)'!E141+'свод(08)14'!E141</f>
        <v>0</v>
      </c>
      <c r="F141" s="119">
        <f>'свод (07)'!F141+'свод(08)14'!F141</f>
        <v>0</v>
      </c>
      <c r="G141" s="119">
        <f>'свод (07)'!G141+'свод(08)14'!G141</f>
        <v>0</v>
      </c>
      <c r="H141" s="119">
        <f>'свод (07)'!H141+'свод(08)14'!H141</f>
        <v>0</v>
      </c>
    </row>
    <row r="142" spans="1:8">
      <c r="A142" s="93" t="s">
        <v>69</v>
      </c>
      <c r="B142" s="97"/>
      <c r="C142" s="107">
        <v>34002</v>
      </c>
      <c r="D142" s="119">
        <f t="shared" ref="D142:D150" si="3">E142+F142+G142+H142</f>
        <v>0</v>
      </c>
      <c r="E142" s="119">
        <f>'свод (07)'!E142+'свод(08)14'!E142</f>
        <v>0</v>
      </c>
      <c r="F142" s="119">
        <f>'свод (07)'!F142+'свод(08)14'!F142</f>
        <v>0</v>
      </c>
      <c r="G142" s="119">
        <f>'свод (07)'!G142+'свод(08)14'!G142</f>
        <v>0</v>
      </c>
      <c r="H142" s="119">
        <f>'свод (07)'!H142+'свод(08)14'!H142</f>
        <v>0</v>
      </c>
    </row>
    <row r="143" spans="1:8">
      <c r="A143" s="93" t="s">
        <v>70</v>
      </c>
      <c r="B143" s="97"/>
      <c r="C143" s="107">
        <v>34003</v>
      </c>
      <c r="D143" s="119">
        <f t="shared" si="3"/>
        <v>10</v>
      </c>
      <c r="E143" s="119">
        <f>'свод (07)'!E143+'свод(08)14'!E143</f>
        <v>2.5</v>
      </c>
      <c r="F143" s="119">
        <f>'свод (07)'!F143+'свод(08)14'!F143</f>
        <v>2.5</v>
      </c>
      <c r="G143" s="119">
        <f>'свод (07)'!G143+'свод(08)14'!G143</f>
        <v>2.5</v>
      </c>
      <c r="H143" s="119">
        <f>'свод (07)'!H143+'свод(08)14'!H143</f>
        <v>2.5</v>
      </c>
    </row>
    <row r="144" spans="1:8" ht="29.25" customHeight="1">
      <c r="A144" s="93" t="s">
        <v>71</v>
      </c>
      <c r="B144" s="97"/>
      <c r="C144" s="107">
        <v>34004</v>
      </c>
      <c r="D144" s="119">
        <f t="shared" si="3"/>
        <v>0</v>
      </c>
      <c r="E144" s="119">
        <f>'свод (07)'!E144+'свод(08)14'!E144</f>
        <v>0</v>
      </c>
      <c r="F144" s="119">
        <f>'свод (07)'!F144+'свод(08)14'!F144</f>
        <v>0</v>
      </c>
      <c r="G144" s="119">
        <f>'свод (07)'!G144+'свод(08)14'!G144</f>
        <v>0</v>
      </c>
      <c r="H144" s="119">
        <f>'свод (07)'!H144+'свод(08)14'!H144</f>
        <v>0</v>
      </c>
    </row>
    <row r="145" spans="1:8" ht="26.25">
      <c r="A145" s="93" t="s">
        <v>72</v>
      </c>
      <c r="B145" s="97"/>
      <c r="C145" s="107">
        <v>34005</v>
      </c>
      <c r="D145" s="119">
        <f t="shared" si="3"/>
        <v>0</v>
      </c>
      <c r="E145" s="119">
        <f>'свод (07)'!E145+'свод(08)14'!E145</f>
        <v>0</v>
      </c>
      <c r="F145" s="119">
        <f>'свод (07)'!F145+'свод(08)14'!F145</f>
        <v>0</v>
      </c>
      <c r="G145" s="119">
        <f>'свод (07)'!G145+'свод(08)14'!G145</f>
        <v>0</v>
      </c>
      <c r="H145" s="119">
        <f>'свод (07)'!H145+'свод(08)14'!H145</f>
        <v>0</v>
      </c>
    </row>
    <row r="146" spans="1:8" ht="26.25">
      <c r="A146" s="93" t="s">
        <v>73</v>
      </c>
      <c r="B146" s="97"/>
      <c r="C146" s="107">
        <v>34006</v>
      </c>
      <c r="D146" s="119">
        <f t="shared" si="3"/>
        <v>0</v>
      </c>
      <c r="E146" s="119">
        <f>'свод (07)'!E146+'свод(08)14'!E146</f>
        <v>0</v>
      </c>
      <c r="F146" s="119">
        <f>'свод (07)'!F146+'свод(08)14'!F146</f>
        <v>0</v>
      </c>
      <c r="G146" s="119">
        <f>'свод (07)'!G146+'свод(08)14'!G146</f>
        <v>0</v>
      </c>
      <c r="H146" s="119">
        <f>'свод (07)'!H146+'свод(08)14'!H146</f>
        <v>0</v>
      </c>
    </row>
    <row r="147" spans="1:8">
      <c r="A147" s="93" t="s">
        <v>132</v>
      </c>
      <c r="B147" s="97"/>
      <c r="C147" s="107">
        <v>34007</v>
      </c>
      <c r="D147" s="119">
        <f t="shared" si="3"/>
        <v>0</v>
      </c>
      <c r="E147" s="119">
        <f>'свод (07)'!E147+'свод(08)14'!E147</f>
        <v>0</v>
      </c>
      <c r="F147" s="119">
        <f>'свод (07)'!F147+'свод(08)14'!F147</f>
        <v>0</v>
      </c>
      <c r="G147" s="119">
        <f>'свод (07)'!G147+'свод(08)14'!G147</f>
        <v>0</v>
      </c>
      <c r="H147" s="119">
        <f>'свод (07)'!H147+'свод(08)14'!H147</f>
        <v>0</v>
      </c>
    </row>
    <row r="148" spans="1:8">
      <c r="A148" s="93" t="s">
        <v>133</v>
      </c>
      <c r="B148" s="97"/>
      <c r="C148" s="107" t="s">
        <v>134</v>
      </c>
      <c r="D148" s="119">
        <f t="shared" si="3"/>
        <v>0</v>
      </c>
      <c r="E148" s="119">
        <f>'свод (07)'!E148+'свод(08)14'!E148</f>
        <v>0</v>
      </c>
      <c r="F148" s="119">
        <f>'свод (07)'!F148+'свод(08)14'!F148</f>
        <v>0</v>
      </c>
      <c r="G148" s="119">
        <f>'свод (07)'!G148+'свод(08)14'!G148</f>
        <v>0</v>
      </c>
      <c r="H148" s="119">
        <f>'свод (07)'!H148+'свод(08)14'!H148</f>
        <v>0</v>
      </c>
    </row>
    <row r="149" spans="1:8">
      <c r="A149" s="93" t="s">
        <v>139</v>
      </c>
      <c r="B149" s="97"/>
      <c r="C149" s="107" t="s">
        <v>140</v>
      </c>
      <c r="D149" s="119">
        <f t="shared" si="3"/>
        <v>0</v>
      </c>
      <c r="E149" s="119">
        <f>'свод (07)'!E149+'свод(08)14'!E149</f>
        <v>0</v>
      </c>
      <c r="F149" s="119">
        <f>'свод (07)'!F149+'свод(08)14'!F149</f>
        <v>0</v>
      </c>
      <c r="G149" s="119">
        <f>'свод (07)'!G149+'свод(08)14'!G149</f>
        <v>0</v>
      </c>
      <c r="H149" s="119">
        <f>'свод (07)'!H149+'свод(08)14'!H149</f>
        <v>0</v>
      </c>
    </row>
    <row r="150" spans="1:8">
      <c r="A150" s="93" t="s">
        <v>227</v>
      </c>
      <c r="B150" s="97"/>
      <c r="C150" s="107" t="s">
        <v>128</v>
      </c>
      <c r="D150" s="119">
        <f t="shared" si="3"/>
        <v>0</v>
      </c>
      <c r="E150" s="119">
        <f>'свод (07)'!E150+'свод(08)14'!E150</f>
        <v>0</v>
      </c>
      <c r="F150" s="119">
        <f>'свод (07)'!F150+'свод(08)14'!F150</f>
        <v>0</v>
      </c>
      <c r="G150" s="119">
        <f>'свод (07)'!G150+'свод(08)14'!G150</f>
        <v>0</v>
      </c>
      <c r="H150" s="119">
        <f>'свод (07)'!H150+'свод(08)14'!H150</f>
        <v>0</v>
      </c>
    </row>
    <row r="151" spans="1:8">
      <c r="A151" s="94" t="s">
        <v>112</v>
      </c>
      <c r="B151" s="95">
        <v>500</v>
      </c>
      <c r="C151" s="106" t="s">
        <v>106</v>
      </c>
      <c r="D151" s="120">
        <f>D152+D153</f>
        <v>0</v>
      </c>
      <c r="E151" s="120">
        <f>'свод (07)'!E151+'свод(08)14'!E151</f>
        <v>0</v>
      </c>
      <c r="F151" s="120">
        <f>'свод (07)'!F151+'свод(08)14'!F151</f>
        <v>0</v>
      </c>
      <c r="G151" s="120">
        <f>'свод (07)'!G151+'свод(08)14'!G151</f>
        <v>0</v>
      </c>
      <c r="H151" s="120">
        <f>'свод (07)'!H151+'свод(08)14'!H151</f>
        <v>0</v>
      </c>
    </row>
    <row r="152" spans="1:8">
      <c r="A152" s="96" t="s">
        <v>113</v>
      </c>
      <c r="B152" s="97">
        <v>530</v>
      </c>
      <c r="C152" s="107" t="s">
        <v>107</v>
      </c>
      <c r="D152" s="119"/>
      <c r="E152" s="119">
        <f>'свод (07)'!E152+'свод(08)14'!E152</f>
        <v>0</v>
      </c>
      <c r="F152" s="119">
        <f>'свод (07)'!F152+'свод(08)14'!F152</f>
        <v>0</v>
      </c>
      <c r="G152" s="119">
        <f>'свод (07)'!G152+'свод(08)14'!G152</f>
        <v>0</v>
      </c>
      <c r="H152" s="119">
        <f>'свод (07)'!H152+'свод(08)14'!H152</f>
        <v>0</v>
      </c>
    </row>
    <row r="153" spans="1:8">
      <c r="A153" s="96" t="s">
        <v>114</v>
      </c>
      <c r="B153" s="97">
        <v>540</v>
      </c>
      <c r="C153" s="107" t="s">
        <v>108</v>
      </c>
      <c r="D153" s="119"/>
      <c r="E153" s="119">
        <f>'свод (07)'!E153+'свод(08)14'!E153</f>
        <v>0</v>
      </c>
      <c r="F153" s="119">
        <f>'свод (07)'!F153+'свод(08)14'!F153</f>
        <v>0</v>
      </c>
      <c r="G153" s="119">
        <f>'свод (07)'!G153+'свод(08)14'!G153</f>
        <v>0</v>
      </c>
      <c r="H153" s="119">
        <f>'свод (07)'!H153+'свод(08)14'!H153</f>
        <v>0</v>
      </c>
    </row>
    <row r="154" spans="1:8">
      <c r="A154" s="94" t="s">
        <v>115</v>
      </c>
      <c r="B154" s="95">
        <v>600</v>
      </c>
      <c r="C154" s="106" t="s">
        <v>109</v>
      </c>
      <c r="D154" s="120">
        <f>D155+D156</f>
        <v>0</v>
      </c>
      <c r="E154" s="120">
        <f>'свод (07)'!E154+'свод(08)14'!E154</f>
        <v>0</v>
      </c>
      <c r="F154" s="120">
        <f>'свод (07)'!F154+'свод(08)14'!F154</f>
        <v>0</v>
      </c>
      <c r="G154" s="120">
        <f>'свод (07)'!G154+'свод(08)14'!G154</f>
        <v>0</v>
      </c>
      <c r="H154" s="120">
        <f>'свод (07)'!H154+'свод(08)14'!H154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119"/>
      <c r="E155" s="119">
        <f>'свод (07)'!E155+'свод(08)14'!E155</f>
        <v>0</v>
      </c>
      <c r="F155" s="119">
        <f>'свод (07)'!F155+'свод(08)14'!F155</f>
        <v>0</v>
      </c>
      <c r="G155" s="119">
        <f>'свод (07)'!G155+'свод(08)14'!G155</f>
        <v>0</v>
      </c>
      <c r="H155" s="119">
        <f>'свод (07)'!H155+'свод(08)14'!H155</f>
        <v>0</v>
      </c>
    </row>
    <row r="156" spans="1:8">
      <c r="A156" s="109" t="s">
        <v>117</v>
      </c>
      <c r="B156" s="99">
        <v>640</v>
      </c>
      <c r="C156" s="100" t="s">
        <v>111</v>
      </c>
      <c r="D156" s="121"/>
      <c r="E156" s="119">
        <f>'свод (07)'!E156+'свод(08)14'!E156</f>
        <v>0</v>
      </c>
      <c r="F156" s="119">
        <f>'свод (07)'!F156+'свод(08)14'!F156</f>
        <v>0</v>
      </c>
      <c r="G156" s="119">
        <f>'свод (07)'!G156+'свод(08)14'!G156</f>
        <v>0</v>
      </c>
      <c r="H156" s="119">
        <f>'свод (07)'!H156+'свод(08)14'!H156</f>
        <v>0</v>
      </c>
    </row>
    <row r="157" spans="1:8">
      <c r="A157" s="96"/>
      <c r="B157" s="97"/>
      <c r="C157" s="107"/>
      <c r="D157" s="119"/>
      <c r="E157" s="119">
        <f>'свод (07)'!E157+'свод(08)14'!E157</f>
        <v>0</v>
      </c>
      <c r="F157" s="119">
        <f>'свод (07)'!F157+'свод(08)14'!F157</f>
        <v>0</v>
      </c>
      <c r="G157" s="119">
        <f>'свод (07)'!G157+'свод(08)14'!G157</f>
        <v>0</v>
      </c>
      <c r="H157" s="119">
        <f>'свод (07)'!H157+'свод(08)14'!H157</f>
        <v>0</v>
      </c>
    </row>
    <row r="158" spans="1:8">
      <c r="A158" s="110" t="s">
        <v>213</v>
      </c>
      <c r="B158" s="111"/>
      <c r="C158" s="112" t="s">
        <v>211</v>
      </c>
      <c r="D158" s="88">
        <f>D159+D161+D164+D169+D174+D176</f>
        <v>0</v>
      </c>
      <c r="E158" s="88">
        <f>E159+E161+E164+E169+E174+E176</f>
        <v>0</v>
      </c>
      <c r="F158" s="88">
        <f>F159+F161+F164+F169+F174+F176</f>
        <v>0</v>
      </c>
      <c r="G158" s="88">
        <f>G159+G161+G164+G169+G174+G176</f>
        <v>0</v>
      </c>
      <c r="H158" s="88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88">
        <f>D160</f>
        <v>0</v>
      </c>
      <c r="E159" s="88">
        <f>E160</f>
        <v>0</v>
      </c>
      <c r="F159" s="88">
        <f>F160</f>
        <v>0</v>
      </c>
      <c r="G159" s="88">
        <f>G160</f>
        <v>0</v>
      </c>
      <c r="H159" s="88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2"/>
      <c r="E160" s="92"/>
      <c r="F160" s="92"/>
      <c r="G160" s="92"/>
      <c r="H160" s="92"/>
    </row>
    <row r="161" spans="1:8">
      <c r="A161" s="94" t="s">
        <v>159</v>
      </c>
      <c r="B161" s="95">
        <v>400</v>
      </c>
      <c r="C161" s="106" t="s">
        <v>190</v>
      </c>
      <c r="D161" s="88">
        <f>D162+D163</f>
        <v>0</v>
      </c>
      <c r="E161" s="88">
        <f>E162+E163</f>
        <v>0</v>
      </c>
      <c r="F161" s="88">
        <f>F162+F163</f>
        <v>0</v>
      </c>
      <c r="G161" s="88">
        <f>G162+G163</f>
        <v>0</v>
      </c>
      <c r="H161" s="88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2"/>
      <c r="E162" s="92"/>
      <c r="F162" s="92"/>
      <c r="G162" s="92"/>
      <c r="H162" s="92"/>
    </row>
    <row r="163" spans="1:8">
      <c r="A163" s="96" t="s">
        <v>162</v>
      </c>
      <c r="B163" s="97">
        <v>430</v>
      </c>
      <c r="C163" s="107" t="s">
        <v>193</v>
      </c>
      <c r="D163" s="92"/>
      <c r="E163" s="92"/>
      <c r="F163" s="92"/>
      <c r="G163" s="92"/>
      <c r="H163" s="92"/>
    </row>
    <row r="164" spans="1:8">
      <c r="A164" s="94" t="s">
        <v>112</v>
      </c>
      <c r="B164" s="95">
        <v>500</v>
      </c>
      <c r="C164" s="106" t="s">
        <v>106</v>
      </c>
      <c r="D164" s="88">
        <f>D165+D166+D167+D168</f>
        <v>0</v>
      </c>
      <c r="E164" s="88">
        <f>E165+E166+E167+E168</f>
        <v>0</v>
      </c>
      <c r="F164" s="88">
        <f>F165+F166+F167+F168</f>
        <v>0</v>
      </c>
      <c r="G164" s="88">
        <f>G165+G166+G167+G168</f>
        <v>0</v>
      </c>
      <c r="H164" s="88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2"/>
      <c r="E165" s="92"/>
      <c r="F165" s="92"/>
      <c r="G165" s="92"/>
      <c r="H165" s="92"/>
    </row>
    <row r="166" spans="1:8" ht="26.25">
      <c r="A166" s="96" t="s">
        <v>198</v>
      </c>
      <c r="B166" s="97">
        <v>520</v>
      </c>
      <c r="C166" s="107" t="s">
        <v>196</v>
      </c>
      <c r="D166" s="92"/>
      <c r="E166" s="92"/>
      <c r="F166" s="92"/>
      <c r="G166" s="92"/>
      <c r="H166" s="92"/>
    </row>
    <row r="167" spans="1:8">
      <c r="A167" s="96" t="s">
        <v>113</v>
      </c>
      <c r="B167" s="97">
        <v>530</v>
      </c>
      <c r="C167" s="107" t="s">
        <v>107</v>
      </c>
      <c r="D167" s="92"/>
      <c r="E167" s="92"/>
      <c r="F167" s="92"/>
      <c r="G167" s="92"/>
      <c r="H167" s="92"/>
    </row>
    <row r="168" spans="1:8">
      <c r="A168" s="96" t="s">
        <v>165</v>
      </c>
      <c r="B168" s="97">
        <v>550</v>
      </c>
      <c r="C168" s="107" t="s">
        <v>195</v>
      </c>
      <c r="D168" s="92"/>
      <c r="E168" s="92"/>
      <c r="F168" s="92"/>
      <c r="G168" s="92"/>
      <c r="H168" s="92"/>
    </row>
    <row r="169" spans="1:8">
      <c r="A169" s="94" t="s">
        <v>115</v>
      </c>
      <c r="B169" s="95">
        <v>600</v>
      </c>
      <c r="C169" s="106" t="s">
        <v>109</v>
      </c>
      <c r="D169" s="88">
        <f>D170+D171+D172+D173</f>
        <v>0</v>
      </c>
      <c r="E169" s="88">
        <f>E170+E171+E172+E173</f>
        <v>0</v>
      </c>
      <c r="F169" s="88">
        <f>F170+F171+F172+F173</f>
        <v>0</v>
      </c>
      <c r="G169" s="88">
        <f>G170+G171+G172+G173</f>
        <v>0</v>
      </c>
      <c r="H169" s="88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2"/>
      <c r="E170" s="92"/>
      <c r="F170" s="92"/>
      <c r="G170" s="92"/>
      <c r="H170" s="92"/>
    </row>
    <row r="171" spans="1:8" ht="26.25">
      <c r="A171" s="96" t="s">
        <v>116</v>
      </c>
      <c r="B171" s="97">
        <v>620</v>
      </c>
      <c r="C171" s="107" t="s">
        <v>110</v>
      </c>
      <c r="D171" s="92"/>
      <c r="E171" s="92"/>
      <c r="F171" s="92"/>
      <c r="G171" s="92"/>
      <c r="H171" s="92"/>
    </row>
    <row r="172" spans="1:8" ht="15.75" customHeight="1">
      <c r="A172" s="96" t="s">
        <v>201</v>
      </c>
      <c r="B172" s="113">
        <v>630</v>
      </c>
      <c r="C172" s="114" t="s">
        <v>200</v>
      </c>
      <c r="D172" s="92"/>
      <c r="E172" s="92"/>
      <c r="F172" s="92"/>
      <c r="G172" s="92"/>
      <c r="H172" s="92"/>
    </row>
    <row r="173" spans="1:8">
      <c r="A173" s="96" t="s">
        <v>167</v>
      </c>
      <c r="B173" s="113">
        <v>650</v>
      </c>
      <c r="C173" s="114" t="s">
        <v>202</v>
      </c>
      <c r="D173" s="92"/>
      <c r="E173" s="92"/>
      <c r="F173" s="92"/>
      <c r="G173" s="92"/>
      <c r="H173" s="92"/>
    </row>
    <row r="174" spans="1:8">
      <c r="A174" s="94" t="s">
        <v>168</v>
      </c>
      <c r="B174" s="95">
        <v>700</v>
      </c>
      <c r="C174" s="106" t="s">
        <v>205</v>
      </c>
      <c r="D174" s="88">
        <f>D175</f>
        <v>0</v>
      </c>
      <c r="E174" s="88">
        <f>E175</f>
        <v>0</v>
      </c>
      <c r="F174" s="88">
        <f>F175</f>
        <v>0</v>
      </c>
      <c r="G174" s="88">
        <f>G175</f>
        <v>0</v>
      </c>
      <c r="H174" s="88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2"/>
      <c r="E175" s="92"/>
      <c r="F175" s="92"/>
      <c r="G175" s="92"/>
      <c r="H175" s="92"/>
    </row>
    <row r="176" spans="1:8">
      <c r="A176" s="94" t="s">
        <v>169</v>
      </c>
      <c r="B176" s="95">
        <v>800</v>
      </c>
      <c r="C176" s="106" t="s">
        <v>207</v>
      </c>
      <c r="D176" s="88">
        <f>D177</f>
        <v>0</v>
      </c>
      <c r="E176" s="88">
        <f>E177</f>
        <v>0</v>
      </c>
      <c r="F176" s="88">
        <f>F177</f>
        <v>0</v>
      </c>
      <c r="G176" s="88">
        <f>G177</f>
        <v>0</v>
      </c>
      <c r="H176" s="88">
        <f>H177</f>
        <v>0</v>
      </c>
    </row>
    <row r="177" spans="1:8" ht="24" customHeight="1">
      <c r="A177" s="109" t="s">
        <v>204</v>
      </c>
      <c r="B177" s="99">
        <v>810</v>
      </c>
      <c r="C177" s="100" t="s">
        <v>208</v>
      </c>
      <c r="D177" s="101"/>
      <c r="E177" s="101"/>
      <c r="F177" s="101"/>
      <c r="G177" s="101"/>
      <c r="H177" s="101"/>
    </row>
    <row r="178" spans="1:8" hidden="1">
      <c r="A178" s="115"/>
      <c r="B178" s="73"/>
      <c r="C178" s="74"/>
      <c r="D178" s="116"/>
      <c r="E178" s="116"/>
      <c r="F178" s="116"/>
      <c r="G178" s="116"/>
      <c r="H178" s="116"/>
    </row>
    <row r="179" spans="1:8" hidden="1">
      <c r="A179" s="63"/>
      <c r="B179" s="63"/>
      <c r="C179" s="64"/>
      <c r="D179" s="117"/>
      <c r="E179" s="117"/>
      <c r="F179" s="117"/>
      <c r="G179" s="117"/>
      <c r="H179" s="117"/>
    </row>
    <row r="180" spans="1:8" hidden="1">
      <c r="A180" s="63"/>
      <c r="B180" s="63"/>
      <c r="C180" s="64"/>
      <c r="D180" s="117"/>
      <c r="E180" s="117"/>
      <c r="F180" s="117"/>
      <c r="G180" s="117"/>
      <c r="H180" s="117"/>
    </row>
    <row r="181" spans="1:8">
      <c r="A181" s="118" t="s">
        <v>312</v>
      </c>
      <c r="B181" s="63"/>
      <c r="C181" s="64"/>
      <c r="D181" s="117"/>
      <c r="E181" s="117"/>
      <c r="F181" s="117"/>
      <c r="G181" s="117"/>
      <c r="H181" s="117"/>
    </row>
    <row r="182" spans="1:8">
      <c r="A182" s="63" t="s">
        <v>0</v>
      </c>
      <c r="B182" s="63"/>
      <c r="C182" s="64"/>
      <c r="D182" s="117"/>
      <c r="E182" s="117"/>
      <c r="F182" s="117"/>
      <c r="G182" s="117"/>
      <c r="H182" s="117"/>
    </row>
    <row r="183" spans="1:8">
      <c r="A183" s="63"/>
      <c r="B183" s="63"/>
      <c r="C183" s="64"/>
      <c r="D183" s="117"/>
      <c r="E183" s="117"/>
      <c r="F183" s="117"/>
      <c r="G183" s="117"/>
      <c r="H183" s="117"/>
    </row>
    <row r="184" spans="1:8">
      <c r="A184" s="63"/>
      <c r="B184" s="63"/>
      <c r="C184" s="64"/>
      <c r="D184" s="117"/>
      <c r="E184" s="117"/>
      <c r="F184" s="117"/>
      <c r="G184" s="117"/>
      <c r="H184" s="117"/>
    </row>
    <row r="185" spans="1:8">
      <c r="A185" s="63"/>
      <c r="B185" s="63"/>
      <c r="C185" s="64"/>
      <c r="D185" s="117"/>
      <c r="E185" s="117"/>
      <c r="F185" s="117"/>
      <c r="G185" s="117"/>
      <c r="H185" s="117"/>
    </row>
    <row r="186" spans="1:8">
      <c r="A186" s="63"/>
      <c r="B186" s="63"/>
      <c r="C186" s="64"/>
      <c r="D186" s="117"/>
      <c r="E186" s="117"/>
      <c r="F186" s="117"/>
      <c r="G186" s="117"/>
      <c r="H186" s="117"/>
    </row>
    <row r="187" spans="1:8">
      <c r="D187" s="58"/>
      <c r="E187" s="58"/>
      <c r="F187" s="58"/>
      <c r="G187" s="58"/>
      <c r="H187" s="58"/>
    </row>
    <row r="188" spans="1:8">
      <c r="D188" s="58"/>
      <c r="E188" s="58"/>
      <c r="F188" s="58"/>
      <c r="G188" s="58"/>
      <c r="H188" s="58"/>
    </row>
    <row r="189" spans="1:8">
      <c r="A189" s="15"/>
      <c r="D189" s="58"/>
      <c r="E189" s="58"/>
      <c r="F189" s="58"/>
      <c r="G189" s="58"/>
      <c r="H189" s="58"/>
    </row>
    <row r="190" spans="1:8">
      <c r="D190" s="58"/>
      <c r="E190" s="58"/>
      <c r="F190" s="58"/>
      <c r="G190" s="58"/>
      <c r="H190" s="58"/>
    </row>
    <row r="191" spans="1:8">
      <c r="D191" s="58"/>
      <c r="E191" s="58"/>
      <c r="F191" s="58"/>
      <c r="G191" s="58"/>
      <c r="H191" s="58"/>
    </row>
    <row r="192" spans="1:8">
      <c r="D192" s="58"/>
      <c r="E192" s="58"/>
      <c r="F192" s="58"/>
      <c r="G192" s="58"/>
      <c r="H192" s="58"/>
    </row>
    <row r="193" spans="4:8">
      <c r="D193" s="58"/>
      <c r="E193" s="58"/>
      <c r="F193" s="58"/>
      <c r="G193" s="58"/>
      <c r="H193" s="58"/>
    </row>
    <row r="194" spans="4:8">
      <c r="D194" s="58"/>
      <c r="E194" s="58"/>
      <c r="F194" s="58"/>
      <c r="G194" s="58"/>
      <c r="H194" s="58"/>
    </row>
    <row r="195" spans="4:8">
      <c r="D195" s="58"/>
      <c r="E195" s="58"/>
      <c r="F195" s="58"/>
      <c r="G195" s="58"/>
      <c r="H195" s="58"/>
    </row>
    <row r="196" spans="4:8">
      <c r="D196" s="58"/>
      <c r="E196" s="58"/>
      <c r="F196" s="58"/>
      <c r="G196" s="58"/>
      <c r="H196" s="58"/>
    </row>
    <row r="197" spans="4:8">
      <c r="D197" s="58"/>
      <c r="E197" s="58"/>
      <c r="F197" s="58"/>
      <c r="G197" s="58"/>
      <c r="H197" s="58"/>
    </row>
    <row r="198" spans="4:8">
      <c r="D198" s="58"/>
      <c r="E198" s="58"/>
      <c r="F198" s="58"/>
      <c r="G198" s="58"/>
      <c r="H198" s="58"/>
    </row>
    <row r="199" spans="4:8">
      <c r="D199" s="58"/>
      <c r="E199" s="58"/>
      <c r="F199" s="58"/>
      <c r="G199" s="58"/>
      <c r="H199" s="58"/>
    </row>
  </sheetData>
  <mergeCells count="4">
    <mergeCell ref="A10:G10"/>
    <mergeCell ref="A8:H8"/>
    <mergeCell ref="A9:H9"/>
    <mergeCell ref="B12:D12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H199"/>
  <sheetViews>
    <sheetView showGridLines="0" topLeftCell="A79" zoomScale="75" workbookViewId="0">
      <selection activeCell="I148" sqref="A42:I148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.85546875" style="1" customWidth="1"/>
    <col min="6" max="7" width="15.85546875" style="1" customWidth="1"/>
    <col min="8" max="8" width="13.7109375" style="1" customWidth="1"/>
    <col min="9" max="16384" width="9.140625" style="1"/>
  </cols>
  <sheetData>
    <row r="1" spans="1:8">
      <c r="A1" s="63" t="s">
        <v>222</v>
      </c>
      <c r="B1" s="63"/>
      <c r="C1" s="64"/>
      <c r="D1" s="63"/>
      <c r="E1" s="63"/>
      <c r="F1" s="65"/>
      <c r="G1" s="63"/>
      <c r="H1" s="63"/>
    </row>
    <row r="2" spans="1:8">
      <c r="A2" s="63" t="s">
        <v>223</v>
      </c>
      <c r="B2" s="63"/>
      <c r="C2" s="64"/>
      <c r="D2" s="63"/>
      <c r="E2" s="63"/>
      <c r="F2" s="63"/>
      <c r="G2" s="63"/>
      <c r="H2" s="63"/>
    </row>
    <row r="3" spans="1:8">
      <c r="A3" s="66"/>
      <c r="B3" s="66"/>
      <c r="C3" s="67"/>
      <c r="D3" s="66"/>
      <c r="E3" s="63"/>
      <c r="F3" s="63"/>
      <c r="G3" s="63"/>
      <c r="H3" s="63"/>
    </row>
    <row r="4" spans="1:8">
      <c r="A4" s="68"/>
      <c r="B4" s="68"/>
      <c r="C4" s="69"/>
      <c r="D4" s="68"/>
      <c r="E4" s="63"/>
      <c r="F4" s="63"/>
      <c r="G4" s="63"/>
      <c r="H4" s="63"/>
    </row>
    <row r="5" spans="1:8">
      <c r="A5" s="63" t="s">
        <v>224</v>
      </c>
      <c r="B5" s="63"/>
      <c r="C5" s="64"/>
      <c r="D5" s="63"/>
      <c r="E5" s="63"/>
      <c r="F5" s="63"/>
      <c r="G5" s="63"/>
      <c r="H5" s="63"/>
    </row>
    <row r="6" spans="1:8">
      <c r="A6" s="63" t="s">
        <v>225</v>
      </c>
      <c r="B6" s="63"/>
      <c r="C6" s="64"/>
      <c r="D6" s="63"/>
      <c r="E6" s="63"/>
      <c r="F6" s="63"/>
      <c r="G6" s="63"/>
      <c r="H6" s="63"/>
    </row>
    <row r="7" spans="1:8">
      <c r="A7" s="63"/>
      <c r="B7" s="63"/>
      <c r="C7" s="64"/>
      <c r="D7" s="63"/>
      <c r="E7" s="63"/>
      <c r="F7" s="63"/>
      <c r="G7" s="63"/>
      <c r="H7" s="63"/>
    </row>
    <row r="8" spans="1:8" ht="20.25" customHeight="1">
      <c r="A8" s="170" t="s">
        <v>260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228</v>
      </c>
      <c r="B9" s="171"/>
      <c r="C9" s="171"/>
      <c r="D9" s="171"/>
      <c r="E9" s="171"/>
      <c r="F9" s="171"/>
      <c r="G9" s="171"/>
      <c r="H9" s="171"/>
    </row>
    <row r="10" spans="1:8" ht="3" customHeight="1">
      <c r="A10" s="175"/>
      <c r="B10" s="175"/>
      <c r="C10" s="175"/>
      <c r="D10" s="175"/>
      <c r="E10" s="175"/>
      <c r="F10" s="175"/>
      <c r="G10" s="175"/>
      <c r="H10" s="63"/>
    </row>
    <row r="11" spans="1:8" hidden="1">
      <c r="A11" s="63"/>
      <c r="B11" s="63"/>
      <c r="C11" s="64"/>
      <c r="D11" s="63"/>
      <c r="E11" s="63"/>
      <c r="F11" s="63"/>
      <c r="G11" s="63"/>
      <c r="H11" s="63"/>
    </row>
    <row r="12" spans="1:8">
      <c r="A12" s="63"/>
      <c r="B12" s="172" t="s">
        <v>231</v>
      </c>
      <c r="C12" s="172"/>
      <c r="D12" s="172"/>
      <c r="E12" s="63"/>
      <c r="F12" s="63"/>
      <c r="G12" s="63" t="s">
        <v>98</v>
      </c>
      <c r="H12" s="63"/>
    </row>
    <row r="13" spans="1:8">
      <c r="A13" s="63"/>
      <c r="B13" s="63"/>
      <c r="C13" s="64"/>
      <c r="D13" s="63"/>
      <c r="E13" s="63"/>
      <c r="F13" s="63"/>
      <c r="G13" s="63"/>
      <c r="H13" s="63"/>
    </row>
    <row r="14" spans="1:8">
      <c r="A14" s="63"/>
      <c r="B14" s="63"/>
      <c r="C14" s="64"/>
      <c r="D14" s="63"/>
      <c r="E14" s="63"/>
      <c r="F14" s="70" t="s">
        <v>99</v>
      </c>
      <c r="G14" s="71"/>
      <c r="H14" s="63"/>
    </row>
    <row r="15" spans="1:8">
      <c r="A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263</v>
      </c>
      <c r="C16" s="67"/>
      <c r="D16" s="66"/>
      <c r="E16" s="66"/>
      <c r="F16" s="70" t="s">
        <v>97</v>
      </c>
      <c r="G16" s="71">
        <v>171201001</v>
      </c>
      <c r="H16" s="63"/>
    </row>
    <row r="17" spans="1:8">
      <c r="A17" s="63"/>
      <c r="B17" s="68" t="s">
        <v>235</v>
      </c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242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230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217</v>
      </c>
      <c r="D24" s="68"/>
      <c r="E24" s="68"/>
      <c r="F24" s="70" t="s">
        <v>96</v>
      </c>
      <c r="G24" s="71"/>
      <c r="H24" s="63"/>
    </row>
    <row r="25" spans="1:8" ht="2.25" customHeight="1">
      <c r="A25" s="63"/>
      <c r="B25" s="68"/>
      <c r="C25" s="69"/>
      <c r="D25" s="68"/>
      <c r="E25" s="68"/>
      <c r="F25" s="70"/>
      <c r="G25" s="71"/>
      <c r="H25" s="63"/>
    </row>
    <row r="26" spans="1:8" hidden="1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64.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84">
        <f>D31+D46</f>
        <v>0</v>
      </c>
      <c r="E30" s="84">
        <f>E31+E46</f>
        <v>0</v>
      </c>
      <c r="F30" s="84">
        <f>F31+F46</f>
        <v>0</v>
      </c>
      <c r="G30" s="84">
        <f>G31+G46</f>
        <v>0</v>
      </c>
      <c r="H30" s="84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88">
        <f>D32+D33+D34+D35+D36+D40+D41+D45</f>
        <v>0</v>
      </c>
      <c r="E31" s="88">
        <f>E32+E33+E34+E35+E36+E40+E41+E45</f>
        <v>0</v>
      </c>
      <c r="F31" s="88">
        <f>F32+F33+F34+F35+F36+F40+F41+F45</f>
        <v>0</v>
      </c>
      <c r="G31" s="88">
        <f>G32+G33+G34+G35+G36+G40+G41+G45</f>
        <v>0</v>
      </c>
      <c r="H31" s="88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92"/>
      <c r="E32" s="92"/>
      <c r="F32" s="92"/>
      <c r="G32" s="92"/>
      <c r="H32" s="92"/>
    </row>
    <row r="33" spans="1:8">
      <c r="A33" s="89" t="s">
        <v>149</v>
      </c>
      <c r="B33" s="90">
        <v>120</v>
      </c>
      <c r="C33" s="91" t="s">
        <v>178</v>
      </c>
      <c r="D33" s="92"/>
      <c r="E33" s="92"/>
      <c r="F33" s="92"/>
      <c r="G33" s="92"/>
      <c r="H33" s="92"/>
    </row>
    <row r="34" spans="1:8">
      <c r="A34" s="89" t="s">
        <v>170</v>
      </c>
      <c r="B34" s="90">
        <v>130</v>
      </c>
      <c r="C34" s="91" t="s">
        <v>179</v>
      </c>
      <c r="D34" s="92"/>
      <c r="E34" s="92"/>
      <c r="F34" s="92"/>
      <c r="G34" s="92"/>
      <c r="H34" s="92"/>
    </row>
    <row r="35" spans="1:8">
      <c r="A35" s="89" t="s">
        <v>150</v>
      </c>
      <c r="B35" s="90">
        <v>140</v>
      </c>
      <c r="C35" s="91" t="s">
        <v>180</v>
      </c>
      <c r="D35" s="92"/>
      <c r="E35" s="92"/>
      <c r="F35" s="92"/>
      <c r="G35" s="92"/>
      <c r="H35" s="92"/>
    </row>
    <row r="36" spans="1:8" ht="15" customHeight="1">
      <c r="A36" s="89" t="s">
        <v>151</v>
      </c>
      <c r="B36" s="90">
        <v>150</v>
      </c>
      <c r="C36" s="91" t="s">
        <v>181</v>
      </c>
      <c r="D36" s="88">
        <f>D37+D38+D39</f>
        <v>0</v>
      </c>
      <c r="E36" s="88">
        <f>E37+E38+E39</f>
        <v>0</v>
      </c>
      <c r="F36" s="88">
        <f>F37+F38+F39</f>
        <v>0</v>
      </c>
      <c r="G36" s="88">
        <f>G37+G38+G39</f>
        <v>0</v>
      </c>
      <c r="H36" s="88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2"/>
      <c r="E37" s="92"/>
      <c r="F37" s="92"/>
      <c r="G37" s="92"/>
      <c r="H37" s="92"/>
    </row>
    <row r="38" spans="1:8" ht="26.25">
      <c r="A38" s="93" t="s">
        <v>172</v>
      </c>
      <c r="B38" s="90">
        <v>152</v>
      </c>
      <c r="C38" s="91">
        <v>15200</v>
      </c>
      <c r="D38" s="92"/>
      <c r="E38" s="92"/>
      <c r="F38" s="92"/>
      <c r="G38" s="92"/>
      <c r="H38" s="92"/>
    </row>
    <row r="39" spans="1:8">
      <c r="A39" s="93" t="s">
        <v>152</v>
      </c>
      <c r="B39" s="90">
        <v>153</v>
      </c>
      <c r="C39" s="91">
        <v>15300</v>
      </c>
      <c r="D39" s="92"/>
      <c r="E39" s="92"/>
      <c r="F39" s="92"/>
      <c r="G39" s="92"/>
      <c r="H39" s="92"/>
    </row>
    <row r="40" spans="1:8" ht="15.75" customHeight="1">
      <c r="A40" s="89" t="s">
        <v>153</v>
      </c>
      <c r="B40" s="90">
        <v>160</v>
      </c>
      <c r="C40" s="91" t="s">
        <v>182</v>
      </c>
      <c r="D40" s="92"/>
      <c r="E40" s="92"/>
      <c r="F40" s="92"/>
      <c r="G40" s="92"/>
      <c r="H40" s="92"/>
    </row>
    <row r="41" spans="1:8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2"/>
      <c r="E42" s="92"/>
      <c r="F42" s="92"/>
      <c r="G42" s="92"/>
      <c r="H42" s="92"/>
    </row>
    <row r="43" spans="1:8">
      <c r="A43" s="93" t="s">
        <v>156</v>
      </c>
      <c r="B43" s="90">
        <v>172</v>
      </c>
      <c r="C43" s="91" t="s">
        <v>185</v>
      </c>
      <c r="D43" s="92"/>
      <c r="E43" s="92"/>
      <c r="F43" s="92"/>
      <c r="G43" s="92"/>
      <c r="H43" s="92"/>
    </row>
    <row r="44" spans="1:8" ht="16.5" customHeight="1">
      <c r="A44" s="93" t="s">
        <v>157</v>
      </c>
      <c r="B44" s="90">
        <v>173</v>
      </c>
      <c r="C44" s="91" t="s">
        <v>186</v>
      </c>
      <c r="D44" s="92"/>
      <c r="E44" s="92"/>
      <c r="F44" s="92"/>
      <c r="G44" s="92"/>
      <c r="H44" s="92"/>
    </row>
    <row r="45" spans="1:8">
      <c r="A45" s="89" t="s">
        <v>158</v>
      </c>
      <c r="B45" s="90">
        <v>180</v>
      </c>
      <c r="C45" s="91" t="s">
        <v>187</v>
      </c>
      <c r="D45" s="92"/>
      <c r="E45" s="92"/>
      <c r="F45" s="92"/>
      <c r="G45" s="92"/>
      <c r="H45" s="92"/>
    </row>
    <row r="46" spans="1:8">
      <c r="A46" s="94" t="s">
        <v>159</v>
      </c>
      <c r="B46" s="95">
        <v>400</v>
      </c>
      <c r="C46" s="87" t="s">
        <v>190</v>
      </c>
      <c r="D46" s="88">
        <f>D47+D48+D49</f>
        <v>0</v>
      </c>
      <c r="E46" s="88">
        <f>E47+E48+E49</f>
        <v>0</v>
      </c>
      <c r="F46" s="88">
        <f>F47+F48+F49</f>
        <v>0</v>
      </c>
      <c r="G46" s="88">
        <f>G47+G48+G49</f>
        <v>0</v>
      </c>
      <c r="H46" s="88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2"/>
      <c r="E47" s="92"/>
      <c r="F47" s="92"/>
      <c r="G47" s="92"/>
      <c r="H47" s="92"/>
    </row>
    <row r="48" spans="1:8">
      <c r="A48" s="96" t="s">
        <v>161</v>
      </c>
      <c r="B48" s="97">
        <v>420</v>
      </c>
      <c r="C48" s="91" t="s">
        <v>192</v>
      </c>
      <c r="D48" s="92"/>
      <c r="E48" s="92"/>
      <c r="F48" s="92"/>
      <c r="G48" s="92"/>
      <c r="H48" s="92"/>
    </row>
    <row r="49" spans="1:8">
      <c r="A49" s="96" t="s">
        <v>163</v>
      </c>
      <c r="B49" s="97">
        <v>440</v>
      </c>
      <c r="C49" s="91" t="s">
        <v>194</v>
      </c>
      <c r="D49" s="92"/>
      <c r="E49" s="92"/>
      <c r="F49" s="92"/>
      <c r="G49" s="92"/>
      <c r="H49" s="92"/>
    </row>
    <row r="50" spans="1:8">
      <c r="A50" s="98"/>
      <c r="B50" s="99"/>
      <c r="C50" s="100"/>
      <c r="D50" s="101"/>
      <c r="E50" s="101"/>
      <c r="F50" s="92"/>
      <c r="G50" s="92"/>
      <c r="H50" s="92"/>
    </row>
    <row r="51" spans="1:8" s="13" customFormat="1">
      <c r="A51" s="102" t="s">
        <v>212</v>
      </c>
      <c r="B51" s="103"/>
      <c r="C51" s="104" t="s">
        <v>211</v>
      </c>
      <c r="D51" s="128">
        <f>D52+D129+D151+D154</f>
        <v>0</v>
      </c>
      <c r="E51" s="128">
        <f>E52+E129+E151+E154</f>
        <v>0</v>
      </c>
      <c r="F51" s="128">
        <f>F52+F129+F151+F154</f>
        <v>0</v>
      </c>
      <c r="G51" s="128">
        <f>G52+G129+G151+G154</f>
        <v>0</v>
      </c>
      <c r="H51" s="128">
        <f>H52+H129+H151+H154</f>
        <v>0</v>
      </c>
    </row>
    <row r="52" spans="1:8">
      <c r="A52" s="85" t="s">
        <v>174</v>
      </c>
      <c r="B52" s="86">
        <v>200</v>
      </c>
      <c r="C52" s="106" t="s">
        <v>175</v>
      </c>
      <c r="D52" s="120">
        <f>D53+D58+D63+D64+D106+D109+D112+D116+D121</f>
        <v>0</v>
      </c>
      <c r="E52" s="120">
        <f>E53+E58+E63+E64+E106+E109+E112+E116+E121</f>
        <v>0</v>
      </c>
      <c r="F52" s="120">
        <f>F53+F58+F63+F64+F106+F109+F112+F116+F121</f>
        <v>0</v>
      </c>
      <c r="G52" s="120">
        <f>G53+G58+G63+G64+G106+G109+G112+G116+G121</f>
        <v>0</v>
      </c>
      <c r="H52" s="120">
        <f>H53+H58+H63+H64+H106+H109+H112+H116+H121</f>
        <v>0</v>
      </c>
    </row>
    <row r="53" spans="1:8">
      <c r="A53" s="96" t="s">
        <v>4</v>
      </c>
      <c r="B53" s="97">
        <v>211</v>
      </c>
      <c r="C53" s="107">
        <v>21100</v>
      </c>
      <c r="D53" s="120">
        <f>D54+D55+D56+D57</f>
        <v>0</v>
      </c>
      <c r="E53" s="120">
        <f>E54+E55+E56+E57</f>
        <v>0</v>
      </c>
      <c r="F53" s="120">
        <f>F54+F55+F56+F57</f>
        <v>0</v>
      </c>
      <c r="G53" s="120">
        <f>G54+G55+G56+G57</f>
        <v>0</v>
      </c>
      <c r="H53" s="120">
        <f>H54+H55+H56+H57</f>
        <v>0</v>
      </c>
    </row>
    <row r="54" spans="1:8">
      <c r="A54" s="93" t="s">
        <v>141</v>
      </c>
      <c r="B54" s="97"/>
      <c r="C54" s="107">
        <v>21101</v>
      </c>
      <c r="D54" s="119">
        <f>E54+F54+G54+H54</f>
        <v>0</v>
      </c>
      <c r="E54" s="119">
        <f>мдоу1!E54+'моу сош1'!E54</f>
        <v>0</v>
      </c>
      <c r="F54" s="119">
        <f>мдоу1!F54+'моу сош1'!F54</f>
        <v>0</v>
      </c>
      <c r="G54" s="119">
        <f>мдоу1!G54+'моу сош1'!G54</f>
        <v>0</v>
      </c>
      <c r="H54" s="119">
        <f>мдоу1!H54+'моу сош1'!H54</f>
        <v>0</v>
      </c>
    </row>
    <row r="55" spans="1:8">
      <c r="A55" s="93" t="s">
        <v>145</v>
      </c>
      <c r="B55" s="97"/>
      <c r="C55" s="107" t="s">
        <v>147</v>
      </c>
      <c r="D55" s="119"/>
      <c r="E55" s="119">
        <f>мдоу1!E55+'моу сош1'!E55</f>
        <v>0</v>
      </c>
      <c r="F55" s="119">
        <f>мдоу1!F55+'моу сош1'!F55</f>
        <v>0</v>
      </c>
      <c r="G55" s="119">
        <f>мдоу1!G55+'моу сош1'!G55</f>
        <v>0</v>
      </c>
      <c r="H55" s="119">
        <f>мдоу1!H55+'моу сош1'!H55</f>
        <v>0</v>
      </c>
    </row>
    <row r="56" spans="1:8">
      <c r="A56" s="93" t="s">
        <v>146</v>
      </c>
      <c r="B56" s="97"/>
      <c r="C56" s="107" t="s">
        <v>143</v>
      </c>
      <c r="D56" s="119"/>
      <c r="E56" s="119">
        <f>мдоу1!E56+'моу сош1'!E56</f>
        <v>0</v>
      </c>
      <c r="F56" s="119">
        <f>мдоу1!F56+'моу сош1'!F56</f>
        <v>0</v>
      </c>
      <c r="G56" s="119">
        <f>мдоу1!G56+'моу сош1'!G56</f>
        <v>0</v>
      </c>
      <c r="H56" s="119">
        <f>мдоу1!H56+'моу сош1'!H56</f>
        <v>0</v>
      </c>
    </row>
    <row r="57" spans="1:8">
      <c r="A57" s="93" t="s">
        <v>142</v>
      </c>
      <c r="B57" s="97"/>
      <c r="C57" s="107" t="s">
        <v>144</v>
      </c>
      <c r="D57" s="119"/>
      <c r="E57" s="119">
        <f>мдоу1!E57+'моу сош1'!E57</f>
        <v>0</v>
      </c>
      <c r="F57" s="119">
        <f>мдоу1!F57+'моу сош1'!F57</f>
        <v>0</v>
      </c>
      <c r="G57" s="119">
        <f>мдоу1!G57+'моу сош1'!G57</f>
        <v>0</v>
      </c>
      <c r="H57" s="119">
        <f>мдоу1!H57+'моу сош1'!H57</f>
        <v>0</v>
      </c>
    </row>
    <row r="58" spans="1:8" s="14" customFormat="1">
      <c r="A58" s="96" t="s">
        <v>5</v>
      </c>
      <c r="B58" s="97">
        <v>212</v>
      </c>
      <c r="C58" s="107">
        <v>21200</v>
      </c>
      <c r="D58" s="135">
        <f>D59+D60+D61+D62</f>
        <v>0</v>
      </c>
      <c r="E58" s="135">
        <f>E59+E60+E61+E62</f>
        <v>0</v>
      </c>
      <c r="F58" s="135">
        <f>F59+F60+F61+F62</f>
        <v>0</v>
      </c>
      <c r="G58" s="135">
        <f>G59+G60+G61+G62</f>
        <v>0</v>
      </c>
      <c r="H58" s="135">
        <f>H59+H60+H61+H62</f>
        <v>0</v>
      </c>
    </row>
    <row r="59" spans="1:8">
      <c r="A59" s="93" t="s">
        <v>6</v>
      </c>
      <c r="B59" s="97"/>
      <c r="C59" s="107">
        <v>21201</v>
      </c>
      <c r="D59" s="119"/>
      <c r="E59" s="119">
        <f>мдоу1!E59+'моу сош1'!E59</f>
        <v>0</v>
      </c>
      <c r="F59" s="119">
        <f>мдоу1!F59+'моу сош1'!F59</f>
        <v>0</v>
      </c>
      <c r="G59" s="119">
        <f>мдоу1!G59+'моу сош1'!G59</f>
        <v>0</v>
      </c>
      <c r="H59" s="119">
        <f>мдоу1!H59+'моу сош1'!H59</f>
        <v>0</v>
      </c>
    </row>
    <row r="60" spans="1:8" ht="15" customHeight="1">
      <c r="A60" s="93" t="s">
        <v>7</v>
      </c>
      <c r="B60" s="97"/>
      <c r="C60" s="107">
        <v>21202</v>
      </c>
      <c r="D60" s="119"/>
      <c r="E60" s="119">
        <f>мдоу1!E60+'моу сош1'!E60</f>
        <v>0</v>
      </c>
      <c r="F60" s="119">
        <f>мдоу1!F60+'моу сош1'!F60</f>
        <v>0</v>
      </c>
      <c r="G60" s="119">
        <f>мдоу1!G60+'моу сош1'!G60</f>
        <v>0</v>
      </c>
      <c r="H60" s="119">
        <f>мдоу1!H60+'моу сош1'!H60</f>
        <v>0</v>
      </c>
    </row>
    <row r="61" spans="1:8">
      <c r="A61" s="93" t="s">
        <v>8</v>
      </c>
      <c r="B61" s="97"/>
      <c r="C61" s="107">
        <v>21203</v>
      </c>
      <c r="D61" s="119"/>
      <c r="E61" s="119">
        <f>мдоу1!E61+'моу сош1'!E61</f>
        <v>0</v>
      </c>
      <c r="F61" s="119">
        <f>мдоу1!F61+'моу сош1'!F61</f>
        <v>0</v>
      </c>
      <c r="G61" s="119">
        <f>мдоу1!G61+'моу сош1'!G61</f>
        <v>0</v>
      </c>
      <c r="H61" s="119">
        <f>мдоу1!H61+'моу сош1'!H61</f>
        <v>0</v>
      </c>
    </row>
    <row r="62" spans="1:8">
      <c r="A62" s="93" t="s">
        <v>9</v>
      </c>
      <c r="B62" s="97"/>
      <c r="C62" s="107" t="s">
        <v>119</v>
      </c>
      <c r="D62" s="119">
        <f>E62+F62+G62+H62</f>
        <v>0</v>
      </c>
      <c r="E62" s="119">
        <f>мдоу1!E62+'моу сош1'!E62</f>
        <v>0</v>
      </c>
      <c r="F62" s="119">
        <f>мдоу1!F62+'моу сош1'!F62</f>
        <v>0</v>
      </c>
      <c r="G62" s="119">
        <f>мдоу1!G62+'моу сош1'!G62</f>
        <v>0</v>
      </c>
      <c r="H62" s="119">
        <f>мдоу1!H62+'моу сош1'!H62</f>
        <v>0</v>
      </c>
    </row>
    <row r="63" spans="1:8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>
        <f>мдоу1!E63+'моу сош1'!E63</f>
        <v>0</v>
      </c>
      <c r="F63" s="119">
        <f>мдоу1!F63+'моу сош1'!F63</f>
        <v>0</v>
      </c>
      <c r="G63" s="119">
        <f>мдоу1!G63+'моу сош1'!G63</f>
        <v>0</v>
      </c>
      <c r="H63" s="119">
        <f>мдоу1!H63+'моу сош1'!H63</f>
        <v>0</v>
      </c>
    </row>
    <row r="64" spans="1:8">
      <c r="A64" s="94" t="s">
        <v>11</v>
      </c>
      <c r="B64" s="95">
        <v>220</v>
      </c>
      <c r="C64" s="106">
        <v>22000</v>
      </c>
      <c r="D64" s="120">
        <f>D65+D70+D75+D81+D86+D95</f>
        <v>0</v>
      </c>
      <c r="E64" s="120">
        <f>E65+E70+E75+E81+E86+E95</f>
        <v>0</v>
      </c>
      <c r="F64" s="120">
        <f>F65+F70+F75+F81+F86+F95</f>
        <v>0</v>
      </c>
      <c r="G64" s="120">
        <f>G65+G70+G75+G81+G86+G95</f>
        <v>0</v>
      </c>
      <c r="H64" s="120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0">
        <f>D66+D67+D68+D69</f>
        <v>0</v>
      </c>
      <c r="E65" s="120">
        <f>E66+E67+E68+E69</f>
        <v>0</v>
      </c>
      <c r="F65" s="120">
        <f>F66+F67+F68+F69</f>
        <v>0</v>
      </c>
      <c r="G65" s="120">
        <f>G66+G67+G68+G69</f>
        <v>0</v>
      </c>
      <c r="H65" s="120">
        <f>H66+H67+H68+H69</f>
        <v>0</v>
      </c>
    </row>
    <row r="66" spans="1:8" ht="26.25">
      <c r="A66" s="93" t="s">
        <v>13</v>
      </c>
      <c r="B66" s="97"/>
      <c r="C66" s="107">
        <v>22101</v>
      </c>
      <c r="D66" s="119"/>
      <c r="E66" s="119">
        <f>мдоу1!E66+'моу сош1'!E66</f>
        <v>0</v>
      </c>
      <c r="F66" s="119">
        <f>мдоу1!F66+'моу сош1'!F66</f>
        <v>0</v>
      </c>
      <c r="G66" s="119">
        <f>мдоу1!G66+'моу сош1'!G66</f>
        <v>0</v>
      </c>
      <c r="H66" s="119">
        <f>мдоу1!H66+'моу сош1'!H66</f>
        <v>0</v>
      </c>
    </row>
    <row r="67" spans="1:8">
      <c r="A67" s="93" t="s">
        <v>14</v>
      </c>
      <c r="B67" s="97"/>
      <c r="C67" s="107">
        <v>22102</v>
      </c>
      <c r="D67" s="119"/>
      <c r="E67" s="119">
        <f>мдоу1!E67+'моу сош1'!E67</f>
        <v>0</v>
      </c>
      <c r="F67" s="119">
        <f>мдоу1!F67+'моу сош1'!F67</f>
        <v>0</v>
      </c>
      <c r="G67" s="119">
        <f>мдоу1!G67+'моу сош1'!G67</f>
        <v>0</v>
      </c>
      <c r="H67" s="119">
        <f>мдоу1!H67+'моу сош1'!H67</f>
        <v>0</v>
      </c>
    </row>
    <row r="68" spans="1:8" ht="26.25">
      <c r="A68" s="93" t="s">
        <v>15</v>
      </c>
      <c r="B68" s="97"/>
      <c r="C68" s="107">
        <v>22103</v>
      </c>
      <c r="D68" s="119"/>
      <c r="E68" s="119">
        <f>мдоу1!E68+'моу сош1'!E68</f>
        <v>0</v>
      </c>
      <c r="F68" s="119">
        <f>мдоу1!F68+'моу сош1'!F68</f>
        <v>0</v>
      </c>
      <c r="G68" s="119">
        <f>мдоу1!G68+'моу сош1'!G68</f>
        <v>0</v>
      </c>
      <c r="H68" s="119">
        <f>мдоу1!H68+'моу сош1'!H68</f>
        <v>0</v>
      </c>
    </row>
    <row r="69" spans="1:8">
      <c r="A69" s="93" t="s">
        <v>16</v>
      </c>
      <c r="B69" s="97"/>
      <c r="C69" s="107" t="s">
        <v>120</v>
      </c>
      <c r="D69" s="119"/>
      <c r="E69" s="119">
        <f>мдоу1!E69+'моу сош1'!E69</f>
        <v>0</v>
      </c>
      <c r="F69" s="119">
        <f>мдоу1!F69+'моу сош1'!F69</f>
        <v>0</v>
      </c>
      <c r="G69" s="119">
        <f>мдоу1!G69+'моу сош1'!G69</f>
        <v>0</v>
      </c>
      <c r="H69" s="119">
        <f>мдоу1!H69+'моу сош1'!H69</f>
        <v>0</v>
      </c>
    </row>
    <row r="70" spans="1:8">
      <c r="A70" s="96" t="s">
        <v>17</v>
      </c>
      <c r="B70" s="97">
        <v>222</v>
      </c>
      <c r="C70" s="107">
        <v>22200</v>
      </c>
      <c r="D70" s="120">
        <f>D71+D72+D73+D74</f>
        <v>0</v>
      </c>
      <c r="E70" s="120">
        <f>E71+E72+E73+E74</f>
        <v>0</v>
      </c>
      <c r="F70" s="120">
        <f>F71+F72+F73+F74</f>
        <v>0</v>
      </c>
      <c r="G70" s="120">
        <f>G71+G72+G73+G74</f>
        <v>0</v>
      </c>
      <c r="H70" s="120">
        <f>H71+H72+H73+H74</f>
        <v>0</v>
      </c>
    </row>
    <row r="71" spans="1:8">
      <c r="A71" s="93" t="s">
        <v>18</v>
      </c>
      <c r="B71" s="97"/>
      <c r="C71" s="107">
        <v>22201</v>
      </c>
      <c r="D71" s="119">
        <f>E71+F71+G71+H71</f>
        <v>0</v>
      </c>
      <c r="E71" s="119">
        <f>мдоу1!E71+'моу сош1'!E71</f>
        <v>0</v>
      </c>
      <c r="F71" s="119">
        <f>мдоу1!F71+'моу сош1'!F71</f>
        <v>0</v>
      </c>
      <c r="G71" s="119">
        <f>мдоу1!G71+'моу сош1'!G71</f>
        <v>0</v>
      </c>
      <c r="H71" s="119">
        <f>мдоу1!H71+'моу сош1'!H71</f>
        <v>0</v>
      </c>
    </row>
    <row r="72" spans="1:8">
      <c r="A72" s="93" t="s">
        <v>19</v>
      </c>
      <c r="B72" s="97"/>
      <c r="C72" s="107">
        <v>22202</v>
      </c>
      <c r="D72" s="119"/>
      <c r="E72" s="119">
        <f>мдоу1!E72+'моу сош1'!E72</f>
        <v>0</v>
      </c>
      <c r="F72" s="119">
        <f>мдоу1!F72+'моу сош1'!F72</f>
        <v>0</v>
      </c>
      <c r="G72" s="119">
        <f>мдоу1!G72+'моу сош1'!G72</f>
        <v>0</v>
      </c>
      <c r="H72" s="119">
        <f>мдоу1!H72+'моу сош1'!H72</f>
        <v>0</v>
      </c>
    </row>
    <row r="73" spans="1:8" ht="26.25">
      <c r="A73" s="93" t="s">
        <v>20</v>
      </c>
      <c r="B73" s="97"/>
      <c r="C73" s="107">
        <v>22203</v>
      </c>
      <c r="D73" s="119"/>
      <c r="E73" s="119">
        <f>мдоу1!E73+'моу сош1'!E73</f>
        <v>0</v>
      </c>
      <c r="F73" s="119">
        <f>мдоу1!F73+'моу сош1'!F73</f>
        <v>0</v>
      </c>
      <c r="G73" s="119">
        <f>мдоу1!G73+'моу сош1'!G73</f>
        <v>0</v>
      </c>
      <c r="H73" s="119">
        <f>мдоу1!H73+'моу сош1'!H73</f>
        <v>0</v>
      </c>
    </row>
    <row r="74" spans="1:8">
      <c r="A74" s="93" t="s">
        <v>21</v>
      </c>
      <c r="B74" s="97"/>
      <c r="C74" s="107" t="s">
        <v>121</v>
      </c>
      <c r="D74" s="119"/>
      <c r="E74" s="119">
        <f>мдоу1!E74+'моу сош1'!E74</f>
        <v>0</v>
      </c>
      <c r="F74" s="119">
        <f>мдоу1!F74+'моу сош1'!F74</f>
        <v>0</v>
      </c>
      <c r="G74" s="119">
        <f>мдоу1!G74+'моу сош1'!G74</f>
        <v>0</v>
      </c>
      <c r="H74" s="119">
        <f>мдоу1!H74+'моу сош1'!H74</f>
        <v>0</v>
      </c>
    </row>
    <row r="75" spans="1:8">
      <c r="A75" s="96" t="s">
        <v>22</v>
      </c>
      <c r="B75" s="97">
        <v>223</v>
      </c>
      <c r="C75" s="107">
        <v>22300</v>
      </c>
      <c r="D75" s="120">
        <f>D76+D77+D78+D79+D80</f>
        <v>0</v>
      </c>
      <c r="E75" s="120">
        <f>E76+E77+E78+E79+E80</f>
        <v>0</v>
      </c>
      <c r="F75" s="120">
        <f>F76+F77+F78+F79+F80</f>
        <v>0</v>
      </c>
      <c r="G75" s="120">
        <f>G76+G77+G78+G79+G80</f>
        <v>0</v>
      </c>
      <c r="H75" s="120">
        <f>H76+H77+H78+H79+H80</f>
        <v>0</v>
      </c>
    </row>
    <row r="76" spans="1:8">
      <c r="A76" s="93" t="s">
        <v>23</v>
      </c>
      <c r="B76" s="97"/>
      <c r="C76" s="107">
        <v>22301</v>
      </c>
      <c r="D76" s="119"/>
      <c r="E76" s="119">
        <f>мдоу1!E76+'моу сош1'!E76</f>
        <v>0</v>
      </c>
      <c r="F76" s="119">
        <f>мдоу1!F76+'моу сош1'!F76</f>
        <v>0</v>
      </c>
      <c r="G76" s="119">
        <f>мдоу1!G76+'моу сош1'!G76</f>
        <v>0</v>
      </c>
      <c r="H76" s="119">
        <f>мдоу1!H76+'моу сош1'!H76</f>
        <v>0</v>
      </c>
    </row>
    <row r="77" spans="1:8">
      <c r="A77" s="93" t="s">
        <v>24</v>
      </c>
      <c r="B77" s="97"/>
      <c r="C77" s="107">
        <v>22302</v>
      </c>
      <c r="D77" s="119"/>
      <c r="E77" s="119">
        <f>мдоу1!E77+'моу сош1'!E77</f>
        <v>0</v>
      </c>
      <c r="F77" s="119">
        <f>мдоу1!F77+'моу сош1'!F77</f>
        <v>0</v>
      </c>
      <c r="G77" s="119">
        <f>мдоу1!G77+'моу сош1'!G77</f>
        <v>0</v>
      </c>
      <c r="H77" s="119">
        <f>мдоу1!H77+'моу сош1'!H77</f>
        <v>0</v>
      </c>
    </row>
    <row r="78" spans="1:8">
      <c r="A78" s="93" t="s">
        <v>25</v>
      </c>
      <c r="B78" s="97"/>
      <c r="C78" s="107">
        <v>22303</v>
      </c>
      <c r="D78" s="119"/>
      <c r="E78" s="119">
        <f>мдоу1!E78+'моу сош1'!E78</f>
        <v>0</v>
      </c>
      <c r="F78" s="119">
        <f>мдоу1!F78+'моу сош1'!F78</f>
        <v>0</v>
      </c>
      <c r="G78" s="119">
        <f>мдоу1!G78+'моу сош1'!G78</f>
        <v>0</v>
      </c>
      <c r="H78" s="119">
        <f>мдоу1!H78+'моу сош1'!H78</f>
        <v>0</v>
      </c>
    </row>
    <row r="79" spans="1:8">
      <c r="A79" s="93" t="s">
        <v>26</v>
      </c>
      <c r="B79" s="97"/>
      <c r="C79" s="107">
        <v>22304</v>
      </c>
      <c r="D79" s="119">
        <f>E79+F79+G79+H79</f>
        <v>0</v>
      </c>
      <c r="E79" s="119">
        <f>мдоу1!E79+'моу сош1'!E79</f>
        <v>0</v>
      </c>
      <c r="F79" s="119">
        <f>мдоу1!F79+'моу сош1'!F79</f>
        <v>0</v>
      </c>
      <c r="G79" s="119">
        <f>мдоу1!G79+'моу сош1'!G79</f>
        <v>0</v>
      </c>
      <c r="H79" s="119">
        <f>мдоу1!H79+'моу сош1'!H79</f>
        <v>0</v>
      </c>
    </row>
    <row r="80" spans="1:8">
      <c r="A80" s="93" t="s">
        <v>16</v>
      </c>
      <c r="B80" s="97"/>
      <c r="C80" s="107" t="s">
        <v>122</v>
      </c>
      <c r="D80" s="119"/>
      <c r="E80" s="119">
        <f>мдоу1!E80+'моу сош1'!E80</f>
        <v>0</v>
      </c>
      <c r="F80" s="119">
        <f>мдоу1!F80+'моу сош1'!F80</f>
        <v>0</v>
      </c>
      <c r="G80" s="119">
        <f>мдоу1!G80+'моу сош1'!G80</f>
        <v>0</v>
      </c>
      <c r="H80" s="119">
        <f>мдоу1!H80+'моу сош1'!H80</f>
        <v>0</v>
      </c>
    </row>
    <row r="81" spans="1:8">
      <c r="A81" s="96" t="s">
        <v>27</v>
      </c>
      <c r="B81" s="97">
        <v>224</v>
      </c>
      <c r="C81" s="107">
        <v>22400</v>
      </c>
      <c r="D81" s="120">
        <f>D82+D83+D84+D85</f>
        <v>0</v>
      </c>
      <c r="E81" s="120">
        <f>E82+E83+E84+E85</f>
        <v>0</v>
      </c>
      <c r="F81" s="120">
        <f>F82+F83+F84+F85</f>
        <v>0</v>
      </c>
      <c r="G81" s="120">
        <f>G82+G83+G84+G85</f>
        <v>0</v>
      </c>
      <c r="H81" s="120">
        <f>H82+H83+H84+H85</f>
        <v>0</v>
      </c>
    </row>
    <row r="82" spans="1:8">
      <c r="A82" s="93" t="s">
        <v>28</v>
      </c>
      <c r="B82" s="97"/>
      <c r="C82" s="107">
        <v>22401</v>
      </c>
      <c r="D82" s="119"/>
      <c r="E82" s="119">
        <f>мдоу1!E82+'моу сош1'!E82</f>
        <v>0</v>
      </c>
      <c r="F82" s="119">
        <f>мдоу1!F82+'моу сош1'!F82</f>
        <v>0</v>
      </c>
      <c r="G82" s="119">
        <f>мдоу1!G82+'моу сош1'!G82</f>
        <v>0</v>
      </c>
      <c r="H82" s="119">
        <f>мдоу1!H82+'моу сош1'!H82</f>
        <v>0</v>
      </c>
    </row>
    <row r="83" spans="1:8">
      <c r="A83" s="93" t="s">
        <v>29</v>
      </c>
      <c r="B83" s="97"/>
      <c r="C83" s="107">
        <v>22402</v>
      </c>
      <c r="D83" s="119"/>
      <c r="E83" s="119">
        <f>мдоу1!E83+'моу сош1'!E83</f>
        <v>0</v>
      </c>
      <c r="F83" s="119">
        <f>мдоу1!F83+'моу сош1'!F83</f>
        <v>0</v>
      </c>
      <c r="G83" s="119">
        <f>мдоу1!G83+'моу сош1'!G83</f>
        <v>0</v>
      </c>
      <c r="H83" s="119">
        <f>мдоу1!H83+'моу сош1'!H83</f>
        <v>0</v>
      </c>
    </row>
    <row r="84" spans="1:8">
      <c r="A84" s="93" t="s">
        <v>30</v>
      </c>
      <c r="B84" s="97"/>
      <c r="C84" s="107">
        <v>22403</v>
      </c>
      <c r="D84" s="119"/>
      <c r="E84" s="119">
        <f>мдоу1!E84+'моу сош1'!E84</f>
        <v>0</v>
      </c>
      <c r="F84" s="119">
        <f>мдоу1!F84+'моу сош1'!F84</f>
        <v>0</v>
      </c>
      <c r="G84" s="119">
        <f>мдоу1!G84+'моу сош1'!G84</f>
        <v>0</v>
      </c>
      <c r="H84" s="119">
        <f>мдоу1!H84+'моу сош1'!H84</f>
        <v>0</v>
      </c>
    </row>
    <row r="85" spans="1:8">
      <c r="A85" s="93" t="s">
        <v>16</v>
      </c>
      <c r="B85" s="97"/>
      <c r="C85" s="107" t="s">
        <v>123</v>
      </c>
      <c r="D85" s="119"/>
      <c r="E85" s="119">
        <f>мдоу1!E85+'моу сош1'!E85</f>
        <v>0</v>
      </c>
      <c r="F85" s="119">
        <f>мдоу1!F85+'моу сош1'!F85</f>
        <v>0</v>
      </c>
      <c r="G85" s="119">
        <f>мдоу1!G85+'моу сош1'!G85</f>
        <v>0</v>
      </c>
      <c r="H85" s="119">
        <f>мдоу1!H85+'моу сош1'!H85</f>
        <v>0</v>
      </c>
    </row>
    <row r="86" spans="1:8">
      <c r="A86" s="96" t="s">
        <v>31</v>
      </c>
      <c r="B86" s="97">
        <v>225</v>
      </c>
      <c r="C86" s="107">
        <v>22500</v>
      </c>
      <c r="D86" s="120">
        <f>D87+D88+D89+D90+D91+D92+D93+D94</f>
        <v>0</v>
      </c>
      <c r="E86" s="120">
        <f>E87+E88+E89+E90+E91+E92+E93+E94</f>
        <v>0</v>
      </c>
      <c r="F86" s="120">
        <f>F87+F88+F89+F90+F91+F92+F93+F94</f>
        <v>0</v>
      </c>
      <c r="G86" s="120">
        <f>G87+G88+G89+G90+G91+G92+G93+G94</f>
        <v>0</v>
      </c>
      <c r="H86" s="120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119">
        <f>E87+F87+G87+H87</f>
        <v>0</v>
      </c>
      <c r="E87" s="119">
        <f>мдоу1!E87+'моу сош1'!E87</f>
        <v>0</v>
      </c>
      <c r="F87" s="119">
        <f>мдоу1!F87+'моу сош1'!F87</f>
        <v>0</v>
      </c>
      <c r="G87" s="119">
        <f>мдоу1!G87+'моу сош1'!G87</f>
        <v>0</v>
      </c>
      <c r="H87" s="119">
        <f>мдоу1!H87+'моу сош1'!H87</f>
        <v>0</v>
      </c>
    </row>
    <row r="88" spans="1:8">
      <c r="A88" s="93" t="s">
        <v>33</v>
      </c>
      <c r="B88" s="97"/>
      <c r="C88" s="107">
        <v>22502</v>
      </c>
      <c r="D88" s="119">
        <f t="shared" ref="D88:D94" si="0">E88+F88+G88+H88</f>
        <v>0</v>
      </c>
      <c r="E88" s="119">
        <f>мдоу1!E88+'моу сош1'!E88</f>
        <v>0</v>
      </c>
      <c r="F88" s="119">
        <f>мдоу1!F88+'моу сош1'!F88</f>
        <v>0</v>
      </c>
      <c r="G88" s="119">
        <f>мдоу1!G88+'моу сош1'!G88</f>
        <v>0</v>
      </c>
      <c r="H88" s="119">
        <f>мдоу1!H88+'моу сош1'!H88</f>
        <v>0</v>
      </c>
    </row>
    <row r="89" spans="1:8">
      <c r="A89" s="93" t="s">
        <v>34</v>
      </c>
      <c r="B89" s="97"/>
      <c r="C89" s="107">
        <v>22503</v>
      </c>
      <c r="D89" s="119">
        <f t="shared" si="0"/>
        <v>0</v>
      </c>
      <c r="E89" s="119">
        <f>мдоу1!E89+'моу сош1'!E89</f>
        <v>0</v>
      </c>
      <c r="F89" s="119">
        <f>мдоу1!F89+'моу сош1'!F89</f>
        <v>0</v>
      </c>
      <c r="G89" s="119">
        <f>мдоу1!G89+'моу сош1'!G89</f>
        <v>0</v>
      </c>
      <c r="H89" s="119">
        <f>мдоу1!H89+'моу сош1'!H89</f>
        <v>0</v>
      </c>
    </row>
    <row r="90" spans="1:8" ht="26.25">
      <c r="A90" s="93" t="s">
        <v>35</v>
      </c>
      <c r="B90" s="97"/>
      <c r="C90" s="107">
        <v>22504</v>
      </c>
      <c r="D90" s="119">
        <f t="shared" si="0"/>
        <v>0</v>
      </c>
      <c r="E90" s="119">
        <f>мдоу1!E90+'моу сош1'!E90</f>
        <v>0</v>
      </c>
      <c r="F90" s="119">
        <f>мдоу1!F90+'моу сош1'!F90</f>
        <v>0</v>
      </c>
      <c r="G90" s="119">
        <f>мдоу1!G90+'моу сош1'!G90</f>
        <v>0</v>
      </c>
      <c r="H90" s="119">
        <f>мдоу1!H90+'моу сош1'!H90</f>
        <v>0</v>
      </c>
    </row>
    <row r="91" spans="1:8" ht="39">
      <c r="A91" s="93" t="s">
        <v>36</v>
      </c>
      <c r="B91" s="97"/>
      <c r="C91" s="107">
        <v>22505</v>
      </c>
      <c r="D91" s="119">
        <f t="shared" si="0"/>
        <v>0</v>
      </c>
      <c r="E91" s="119">
        <f>мдоу1!E91+'моу сош1'!E91</f>
        <v>0</v>
      </c>
      <c r="F91" s="119">
        <f>мдоу1!F91+'моу сош1'!F91</f>
        <v>0</v>
      </c>
      <c r="G91" s="119">
        <f>мдоу1!G91+'моу сош1'!G91</f>
        <v>0</v>
      </c>
      <c r="H91" s="119">
        <f>мдоу1!H91+'моу сош1'!H91</f>
        <v>0</v>
      </c>
    </row>
    <row r="92" spans="1:8" ht="26.25">
      <c r="A92" s="93" t="s">
        <v>37</v>
      </c>
      <c r="B92" s="97"/>
      <c r="C92" s="107">
        <v>22506</v>
      </c>
      <c r="D92" s="119">
        <f t="shared" si="0"/>
        <v>0</v>
      </c>
      <c r="E92" s="119">
        <f>мдоу1!E92+'моу сош1'!E92</f>
        <v>0</v>
      </c>
      <c r="F92" s="119">
        <f>мдоу1!F92+'моу сош1'!F92</f>
        <v>0</v>
      </c>
      <c r="G92" s="119">
        <f>мдоу1!G92+'моу сош1'!G92</f>
        <v>0</v>
      </c>
      <c r="H92" s="119">
        <f>мдоу1!H92+'моу сош1'!H92</f>
        <v>0</v>
      </c>
    </row>
    <row r="93" spans="1:8" ht="39">
      <c r="A93" s="93" t="s">
        <v>38</v>
      </c>
      <c r="B93" s="97"/>
      <c r="C93" s="107">
        <v>22507</v>
      </c>
      <c r="D93" s="119">
        <f t="shared" si="0"/>
        <v>0</v>
      </c>
      <c r="E93" s="119">
        <f>мдоу1!E93+'моу сош1'!E93</f>
        <v>0</v>
      </c>
      <c r="F93" s="119">
        <f>мдоу1!F93+'моу сош1'!F93</f>
        <v>0</v>
      </c>
      <c r="G93" s="119">
        <f>мдоу1!G93+'моу сош1'!G93</f>
        <v>0</v>
      </c>
      <c r="H93" s="119">
        <f>мдоу1!H93+'моу сош1'!H93</f>
        <v>0</v>
      </c>
    </row>
    <row r="94" spans="1:8">
      <c r="A94" s="93" t="s">
        <v>16</v>
      </c>
      <c r="B94" s="97"/>
      <c r="C94" s="107" t="s">
        <v>124</v>
      </c>
      <c r="D94" s="119">
        <f t="shared" si="0"/>
        <v>0</v>
      </c>
      <c r="E94" s="119">
        <f>мдоу1!E94+'моу сош1'!E94</f>
        <v>0</v>
      </c>
      <c r="F94" s="119">
        <f>мдоу1!F94+'моу сош1'!F94</f>
        <v>0</v>
      </c>
      <c r="G94" s="119">
        <f>мдоу1!G94+'моу сош1'!G94</f>
        <v>0</v>
      </c>
      <c r="H94" s="119">
        <f>мдоу1!H94+'моу сош1'!H94</f>
        <v>0</v>
      </c>
    </row>
    <row r="95" spans="1:8">
      <c r="A95" s="96" t="s">
        <v>39</v>
      </c>
      <c r="B95" s="97">
        <v>226</v>
      </c>
      <c r="C95" s="107">
        <v>22600</v>
      </c>
      <c r="D95" s="120">
        <f>D96+D97+D98+D99+D100+D101+D102+D103+D104+D105</f>
        <v>0</v>
      </c>
      <c r="E95" s="120">
        <f>E96+E97+E98+E99+E100+E101+E102+E103+E104+E105</f>
        <v>0</v>
      </c>
      <c r="F95" s="120">
        <f>F96+F97+F98+F99+F100+F101+F102+F103+F104+F105</f>
        <v>0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19"/>
      <c r="E96" s="119">
        <f>мдоу1!E96+'моу сош1'!E96</f>
        <v>0</v>
      </c>
      <c r="F96" s="119">
        <f>мдоу1!F96+'моу сош1'!F96</f>
        <v>0</v>
      </c>
      <c r="G96" s="119">
        <f>мдоу1!G96+'моу сош1'!G96</f>
        <v>0</v>
      </c>
      <c r="H96" s="119">
        <f>мдоу1!H96+'моу сош1'!H96</f>
        <v>0</v>
      </c>
    </row>
    <row r="97" spans="1:8">
      <c r="A97" s="93" t="s">
        <v>41</v>
      </c>
      <c r="B97" s="97"/>
      <c r="C97" s="107">
        <v>22602</v>
      </c>
      <c r="D97" s="119"/>
      <c r="E97" s="119">
        <f>мдоу1!E97+'моу сош1'!E97</f>
        <v>0</v>
      </c>
      <c r="F97" s="119">
        <f>мдоу1!F97+'моу сош1'!F97</f>
        <v>0</v>
      </c>
      <c r="G97" s="119">
        <f>мдоу1!G97+'моу сош1'!G97</f>
        <v>0</v>
      </c>
      <c r="H97" s="119">
        <f>мдоу1!H97+'моу сош1'!H97</f>
        <v>0</v>
      </c>
    </row>
    <row r="98" spans="1:8" ht="26.25">
      <c r="A98" s="93" t="s">
        <v>42</v>
      </c>
      <c r="B98" s="97"/>
      <c r="C98" s="107">
        <v>22603</v>
      </c>
      <c r="D98" s="119"/>
      <c r="E98" s="119">
        <f>мдоу1!E98+'моу сош1'!E98</f>
        <v>0</v>
      </c>
      <c r="F98" s="119">
        <f>мдоу1!F98+'моу сош1'!F98</f>
        <v>0</v>
      </c>
      <c r="G98" s="119">
        <f>мдоу1!G98+'моу сош1'!G98</f>
        <v>0</v>
      </c>
      <c r="H98" s="119">
        <f>мдоу1!H98+'моу сош1'!H98</f>
        <v>0</v>
      </c>
    </row>
    <row r="99" spans="1:8">
      <c r="A99" s="93" t="s">
        <v>43</v>
      </c>
      <c r="B99" s="97"/>
      <c r="C99" s="107">
        <v>22604</v>
      </c>
      <c r="D99" s="119"/>
      <c r="E99" s="119">
        <f>мдоу1!E99+'моу сош1'!E99</f>
        <v>0</v>
      </c>
      <c r="F99" s="119">
        <f>мдоу1!F99+'моу сош1'!F99</f>
        <v>0</v>
      </c>
      <c r="G99" s="119">
        <f>мдоу1!G99+'моу сош1'!G99</f>
        <v>0</v>
      </c>
      <c r="H99" s="119">
        <f>мдоу1!H99+'моу сош1'!H99</f>
        <v>0</v>
      </c>
    </row>
    <row r="100" spans="1:8">
      <c r="A100" s="93" t="s">
        <v>44</v>
      </c>
      <c r="B100" s="97"/>
      <c r="C100" s="107">
        <v>22605</v>
      </c>
      <c r="D100" s="119"/>
      <c r="E100" s="119">
        <f>мдоу1!E100+'моу сош1'!E100</f>
        <v>0</v>
      </c>
      <c r="F100" s="119">
        <f>мдоу1!F100+'моу сош1'!F100</f>
        <v>0</v>
      </c>
      <c r="G100" s="119">
        <f>мдоу1!G100+'моу сош1'!G100</f>
        <v>0</v>
      </c>
      <c r="H100" s="119">
        <f>мдоу1!H100+'моу сош1'!H100</f>
        <v>0</v>
      </c>
    </row>
    <row r="101" spans="1:8" ht="26.25">
      <c r="A101" s="93" t="s">
        <v>45</v>
      </c>
      <c r="B101" s="97"/>
      <c r="C101" s="107">
        <v>22606</v>
      </c>
      <c r="D101" s="119">
        <f>E101+F101+G101+H101</f>
        <v>0</v>
      </c>
      <c r="E101" s="119">
        <f>мдоу1!E101+'моу сош1'!E101</f>
        <v>0</v>
      </c>
      <c r="F101" s="119">
        <f>мдоу1!F101+'моу сош1'!F101</f>
        <v>0</v>
      </c>
      <c r="G101" s="119">
        <f>мдоу1!G101+'моу сош1'!G101</f>
        <v>0</v>
      </c>
      <c r="H101" s="119">
        <f>мдоу1!H101+'моу сош1'!H101</f>
        <v>0</v>
      </c>
    </row>
    <row r="102" spans="1:8" ht="15" customHeight="1">
      <c r="A102" s="93" t="s">
        <v>46</v>
      </c>
      <c r="B102" s="97"/>
      <c r="C102" s="107">
        <v>22607</v>
      </c>
      <c r="D102" s="119"/>
      <c r="E102" s="119">
        <f>мдоу1!E102+'моу сош1'!E102</f>
        <v>0</v>
      </c>
      <c r="F102" s="119">
        <f>мдоу1!F102+'моу сош1'!F102</f>
        <v>0</v>
      </c>
      <c r="G102" s="119">
        <f>мдоу1!G102+'моу сош1'!G102</f>
        <v>0</v>
      </c>
      <c r="H102" s="119">
        <f>мдоу1!H102+'моу сош1'!H102</f>
        <v>0</v>
      </c>
    </row>
    <row r="103" spans="1:8" ht="26.25">
      <c r="A103" s="93" t="s">
        <v>47</v>
      </c>
      <c r="B103" s="97"/>
      <c r="C103" s="107">
        <v>22608</v>
      </c>
      <c r="D103" s="119"/>
      <c r="E103" s="119">
        <f>мдоу1!E103+'моу сош1'!E103</f>
        <v>0</v>
      </c>
      <c r="F103" s="119">
        <f>мдоу1!F103+'моу сош1'!F103</f>
        <v>0</v>
      </c>
      <c r="G103" s="119">
        <f>мдоу1!G103+'моу сош1'!G103</f>
        <v>0</v>
      </c>
      <c r="H103" s="119">
        <f>мдоу1!H103+'моу сош1'!H103</f>
        <v>0</v>
      </c>
    </row>
    <row r="104" spans="1:8">
      <c r="A104" s="93" t="s">
        <v>135</v>
      </c>
      <c r="B104" s="97"/>
      <c r="C104" s="107" t="s">
        <v>136</v>
      </c>
      <c r="D104" s="119"/>
      <c r="E104" s="119">
        <f>мдоу1!E104+'моу сош1'!E104</f>
        <v>0</v>
      </c>
      <c r="F104" s="119">
        <f>мдоу1!F104+'моу сош1'!F104</f>
        <v>0</v>
      </c>
      <c r="G104" s="119">
        <f>мдоу1!G104+'моу сош1'!G104</f>
        <v>0</v>
      </c>
      <c r="H104" s="119">
        <f>мдоу1!H104+'моу сош1'!H104</f>
        <v>0</v>
      </c>
    </row>
    <row r="105" spans="1:8">
      <c r="A105" s="93" t="s">
        <v>48</v>
      </c>
      <c r="B105" s="97"/>
      <c r="C105" s="107" t="s">
        <v>125</v>
      </c>
      <c r="D105" s="119">
        <f>E105+F105+G105+H105</f>
        <v>0</v>
      </c>
      <c r="E105" s="119">
        <f>мдоу1!E105+'моу сош1'!E105</f>
        <v>0</v>
      </c>
      <c r="F105" s="119">
        <f>мдоу1!F105+'моу сош1'!F105</f>
        <v>0</v>
      </c>
      <c r="G105" s="119">
        <f>мдоу1!G105+'моу сош1'!G105</f>
        <v>0</v>
      </c>
      <c r="H105" s="119">
        <f>мдоу1!H105+'моу сош1'!H105</f>
        <v>0</v>
      </c>
    </row>
    <row r="106" spans="1:8">
      <c r="A106" s="94" t="s">
        <v>74</v>
      </c>
      <c r="B106" s="95">
        <v>230</v>
      </c>
      <c r="C106" s="106">
        <v>23000</v>
      </c>
      <c r="D106" s="120">
        <f>D107+D108</f>
        <v>0</v>
      </c>
      <c r="E106" s="120">
        <f>E107+E108</f>
        <v>0</v>
      </c>
      <c r="F106" s="120">
        <f>F107+F108</f>
        <v>0</v>
      </c>
      <c r="G106" s="120">
        <f>G107+G108</f>
        <v>0</v>
      </c>
      <c r="H106" s="120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119"/>
      <c r="E107" s="119">
        <f>мдоу1!E107+'моу сош1'!E107</f>
        <v>0</v>
      </c>
      <c r="F107" s="119">
        <f>мдоу1!F107+'моу сош1'!F107</f>
        <v>0</v>
      </c>
      <c r="G107" s="119">
        <f>мдоу1!G107+'моу сош1'!G107</f>
        <v>0</v>
      </c>
      <c r="H107" s="119">
        <f>мдоу1!H107+'моу сош1'!H107</f>
        <v>0</v>
      </c>
    </row>
    <row r="108" spans="1:8">
      <c r="A108" s="96" t="s">
        <v>76</v>
      </c>
      <c r="B108" s="97">
        <v>232</v>
      </c>
      <c r="C108" s="107">
        <v>23200</v>
      </c>
      <c r="D108" s="119"/>
      <c r="E108" s="119">
        <f>мдоу1!E108+'моу сош1'!E108</f>
        <v>0</v>
      </c>
      <c r="F108" s="119">
        <f>мдоу1!F108+'моу сош1'!F108</f>
        <v>0</v>
      </c>
      <c r="G108" s="119">
        <f>мдоу1!G108+'моу сош1'!G108</f>
        <v>0</v>
      </c>
      <c r="H108" s="119">
        <f>мдоу1!H108+'моу сош1'!H108</f>
        <v>0</v>
      </c>
    </row>
    <row r="109" spans="1:8" ht="15.75" customHeight="1">
      <c r="A109" s="94" t="s">
        <v>77</v>
      </c>
      <c r="B109" s="95">
        <v>240</v>
      </c>
      <c r="C109" s="106">
        <v>24000</v>
      </c>
      <c r="D109" s="120">
        <f>D110+D111</f>
        <v>0</v>
      </c>
      <c r="E109" s="120">
        <f>E110+E111</f>
        <v>0</v>
      </c>
      <c r="F109" s="120">
        <f>F110+F111</f>
        <v>0</v>
      </c>
      <c r="G109" s="120">
        <f>G110+G111</f>
        <v>0</v>
      </c>
      <c r="H109" s="120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119"/>
      <c r="E110" s="119">
        <f>мдоу1!E110+'моу сош1'!E110</f>
        <v>0</v>
      </c>
      <c r="F110" s="119">
        <f>мдоу1!F110+'моу сош1'!F110</f>
        <v>0</v>
      </c>
      <c r="G110" s="119">
        <f>мдоу1!G110+'моу сош1'!G110</f>
        <v>0</v>
      </c>
      <c r="H110" s="119">
        <f>мдоу1!H110+'моу сош1'!H110</f>
        <v>0</v>
      </c>
    </row>
    <row r="111" spans="1:8" ht="26.25">
      <c r="A111" s="96" t="s">
        <v>79</v>
      </c>
      <c r="B111" s="97">
        <v>242</v>
      </c>
      <c r="C111" s="107">
        <v>24200</v>
      </c>
      <c r="D111" s="119"/>
      <c r="E111" s="119">
        <f>мдоу1!E111+'моу сош1'!E111</f>
        <v>0</v>
      </c>
      <c r="F111" s="119">
        <f>мдоу1!F111+'моу сош1'!F111</f>
        <v>0</v>
      </c>
      <c r="G111" s="119">
        <f>мдоу1!G111+'моу сош1'!G111</f>
        <v>0</v>
      </c>
      <c r="H111" s="119">
        <f>мдоу1!H111+'моу сош1'!H111</f>
        <v>0</v>
      </c>
    </row>
    <row r="112" spans="1:8" ht="14.25" customHeight="1">
      <c r="A112" s="94" t="s">
        <v>80</v>
      </c>
      <c r="B112" s="95">
        <v>250</v>
      </c>
      <c r="C112" s="106" t="s">
        <v>102</v>
      </c>
      <c r="D112" s="120">
        <f>D113+D114+D115</f>
        <v>0</v>
      </c>
      <c r="E112" s="120">
        <f>E113+E114+E115</f>
        <v>0</v>
      </c>
      <c r="F112" s="120">
        <f>F113+F114+F115</f>
        <v>0</v>
      </c>
      <c r="G112" s="120">
        <f>G113+G114+G115</f>
        <v>0</v>
      </c>
      <c r="H112" s="120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119"/>
      <c r="E113" s="119">
        <f>мдоу1!E113+'моу сош1'!E113</f>
        <v>0</v>
      </c>
      <c r="F113" s="119">
        <f>мдоу1!F113+'моу сош1'!F113</f>
        <v>0</v>
      </c>
      <c r="G113" s="119">
        <f>мдоу1!G113+'моу сош1'!G113</f>
        <v>0</v>
      </c>
      <c r="H113" s="119">
        <f>мдоу1!H113+'моу сош1'!H113</f>
        <v>0</v>
      </c>
    </row>
    <row r="114" spans="1:8" ht="26.25">
      <c r="A114" s="96" t="s">
        <v>82</v>
      </c>
      <c r="B114" s="97">
        <v>252</v>
      </c>
      <c r="C114" s="107" t="s">
        <v>104</v>
      </c>
      <c r="D114" s="119"/>
      <c r="E114" s="119">
        <f>мдоу1!E114+'моу сош1'!E114</f>
        <v>0</v>
      </c>
      <c r="F114" s="119">
        <f>мдоу1!F114+'моу сош1'!F114</f>
        <v>0</v>
      </c>
      <c r="G114" s="119">
        <f>мдоу1!G114+'моу сош1'!G114</f>
        <v>0</v>
      </c>
      <c r="H114" s="119">
        <f>мдоу1!H114+'моу сош1'!H114</f>
        <v>0</v>
      </c>
    </row>
    <row r="115" spans="1:8">
      <c r="A115" s="96" t="s">
        <v>83</v>
      </c>
      <c r="B115" s="97">
        <v>253</v>
      </c>
      <c r="C115" s="107" t="s">
        <v>105</v>
      </c>
      <c r="D115" s="119"/>
      <c r="E115" s="119">
        <f>мдоу1!E115+'моу сош1'!E115</f>
        <v>0</v>
      </c>
      <c r="F115" s="119">
        <f>мдоу1!F115+'моу сош1'!F115</f>
        <v>0</v>
      </c>
      <c r="G115" s="119">
        <f>мдоу1!G115+'моу сош1'!G115</f>
        <v>0</v>
      </c>
      <c r="H115" s="119">
        <f>мдоу1!H115+'моу сош1'!H115</f>
        <v>0</v>
      </c>
    </row>
    <row r="116" spans="1:8">
      <c r="A116" s="94" t="s">
        <v>49</v>
      </c>
      <c r="B116" s="95">
        <v>260</v>
      </c>
      <c r="C116" s="106">
        <v>26000</v>
      </c>
      <c r="D116" s="120">
        <f>D117+D118+D120</f>
        <v>0</v>
      </c>
      <c r="E116" s="120">
        <f>E117+E118+E120</f>
        <v>0</v>
      </c>
      <c r="F116" s="120">
        <f>F117+F118+F120</f>
        <v>0</v>
      </c>
      <c r="G116" s="120">
        <f>G117+G118+G120</f>
        <v>0</v>
      </c>
      <c r="H116" s="120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119"/>
      <c r="E117" s="119">
        <f>мдоу1!E117+'моу сош1'!E117</f>
        <v>0</v>
      </c>
      <c r="F117" s="119">
        <f>мдоу1!F117+'моу сош1'!F117</f>
        <v>0</v>
      </c>
      <c r="G117" s="119">
        <f>мдоу1!G117+'моу сош1'!G117</f>
        <v>0</v>
      </c>
      <c r="H117" s="119">
        <f>мдоу1!H117+'моу сош1'!H117</f>
        <v>0</v>
      </c>
    </row>
    <row r="118" spans="1:8">
      <c r="A118" s="96" t="s">
        <v>50</v>
      </c>
      <c r="B118" s="97">
        <v>262</v>
      </c>
      <c r="C118" s="107">
        <v>26200</v>
      </c>
      <c r="D118" s="119">
        <f>D119</f>
        <v>0</v>
      </c>
      <c r="E118" s="119">
        <f>мдоу1!E118+'моу сош1'!E118</f>
        <v>0</v>
      </c>
      <c r="F118" s="119">
        <f>мдоу1!F118+'моу сош1'!F118</f>
        <v>0</v>
      </c>
      <c r="G118" s="119">
        <f>мдоу1!G118+'моу сош1'!G118</f>
        <v>0</v>
      </c>
      <c r="H118" s="119">
        <f>мдоу1!H118+'моу сош1'!H118</f>
        <v>0</v>
      </c>
    </row>
    <row r="119" spans="1:8">
      <c r="A119" s="93" t="s">
        <v>226</v>
      </c>
      <c r="B119" s="97"/>
      <c r="C119" s="107">
        <v>26201</v>
      </c>
      <c r="D119" s="119">
        <f>E119+F119+G119+H119</f>
        <v>0</v>
      </c>
      <c r="E119" s="119">
        <f>мдоу1!E119+'моу сош1'!E119</f>
        <v>0</v>
      </c>
      <c r="F119" s="119">
        <f>мдоу1!F119+'моу сош1'!F119</f>
        <v>0</v>
      </c>
      <c r="G119" s="119">
        <f>мдоу1!G119+'моу сош1'!G119</f>
        <v>0</v>
      </c>
      <c r="H119" s="119">
        <f>мдоу1!H119+'моу сош1'!H119</f>
        <v>0</v>
      </c>
    </row>
    <row r="120" spans="1:8" ht="26.25">
      <c r="A120" s="96" t="s">
        <v>85</v>
      </c>
      <c r="B120" s="97">
        <v>263</v>
      </c>
      <c r="C120" s="107" t="s">
        <v>101</v>
      </c>
      <c r="D120" s="119"/>
      <c r="E120" s="119">
        <f>мдоу1!E120+'моу сош1'!E120</f>
        <v>0</v>
      </c>
      <c r="F120" s="119">
        <f>мдоу1!F120+'моу сош1'!F120</f>
        <v>0</v>
      </c>
      <c r="G120" s="119">
        <f>мдоу1!G120+'моу сош1'!G120</f>
        <v>0</v>
      </c>
      <c r="H120" s="119">
        <f>мдоу1!H120+'моу сош1'!H120</f>
        <v>0</v>
      </c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0</v>
      </c>
      <c r="E121" s="120">
        <f>E122+E123+E124+E125+E126+E127+E128</f>
        <v>0</v>
      </c>
      <c r="F121" s="120">
        <f>F122+F123+F124+F125+F126+F127+F128</f>
        <v>0</v>
      </c>
      <c r="G121" s="120">
        <f>G122+G123+G124+G125+G126+G127+G128</f>
        <v>0</v>
      </c>
      <c r="H121" s="120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119">
        <f>E122+F122+G122+H122</f>
        <v>0</v>
      </c>
      <c r="E122" s="119">
        <f>мдоу1!E122+'моу сош1'!E122</f>
        <v>0</v>
      </c>
      <c r="F122" s="119">
        <f>мдоу1!F122+'моу сош1'!F122</f>
        <v>0</v>
      </c>
      <c r="G122" s="119">
        <f>мдоу1!G122+'моу сош1'!G122</f>
        <v>0</v>
      </c>
      <c r="H122" s="119">
        <f>мдоу1!H122+'моу сош1'!H122</f>
        <v>0</v>
      </c>
    </row>
    <row r="123" spans="1:8">
      <c r="A123" s="93" t="s">
        <v>54</v>
      </c>
      <c r="B123" s="97"/>
      <c r="C123" s="107">
        <v>29002</v>
      </c>
      <c r="D123" s="119"/>
      <c r="E123" s="119">
        <f>мдоу1!E123+'моу сош1'!E123</f>
        <v>0</v>
      </c>
      <c r="F123" s="119">
        <f>мдоу1!F123+'моу сош1'!F123</f>
        <v>0</v>
      </c>
      <c r="G123" s="119">
        <f>мдоу1!G123+'моу сош1'!G123</f>
        <v>0</v>
      </c>
      <c r="H123" s="119">
        <f>мдоу1!H123+'моу сош1'!H123</f>
        <v>0</v>
      </c>
    </row>
    <row r="124" spans="1:8">
      <c r="A124" s="93" t="s">
        <v>55</v>
      </c>
      <c r="B124" s="97"/>
      <c r="C124" s="107">
        <v>29003</v>
      </c>
      <c r="D124" s="119">
        <f>E124+F124+G124+H124</f>
        <v>0</v>
      </c>
      <c r="E124" s="119">
        <f>мдоу1!E124+'моу сош1'!E124</f>
        <v>0</v>
      </c>
      <c r="F124" s="119">
        <f>мдоу1!F124+'моу сош1'!F124</f>
        <v>0</v>
      </c>
      <c r="G124" s="119">
        <f>мдоу1!G124+'моу сош1'!G124</f>
        <v>0</v>
      </c>
      <c r="H124" s="119">
        <f>мдоу1!H124+'моу сош1'!H124</f>
        <v>0</v>
      </c>
    </row>
    <row r="125" spans="1:8">
      <c r="A125" s="93" t="s">
        <v>56</v>
      </c>
      <c r="B125" s="97"/>
      <c r="C125" s="107">
        <v>29004</v>
      </c>
      <c r="D125" s="119"/>
      <c r="E125" s="119">
        <f>мдоу1!E125+'моу сош1'!E125</f>
        <v>0</v>
      </c>
      <c r="F125" s="119">
        <f>мдоу1!F125+'моу сош1'!F125</f>
        <v>0</v>
      </c>
      <c r="G125" s="119">
        <f>мдоу1!G125+'моу сош1'!G125</f>
        <v>0</v>
      </c>
      <c r="H125" s="119">
        <f>мдоу1!H125+'моу сош1'!H125</f>
        <v>0</v>
      </c>
    </row>
    <row r="126" spans="1:8">
      <c r="A126" s="93" t="s">
        <v>57</v>
      </c>
      <c r="B126" s="97"/>
      <c r="C126" s="107">
        <v>29005</v>
      </c>
      <c r="D126" s="119"/>
      <c r="E126" s="119">
        <f>мдоу1!E126+'моу сош1'!E126</f>
        <v>0</v>
      </c>
      <c r="F126" s="119">
        <f>мдоу1!F126+'моу сош1'!F126</f>
        <v>0</v>
      </c>
      <c r="G126" s="119">
        <f>мдоу1!G126+'моу сош1'!G126</f>
        <v>0</v>
      </c>
      <c r="H126" s="119">
        <f>мдоу1!H126+'моу сош1'!H126</f>
        <v>0</v>
      </c>
    </row>
    <row r="127" spans="1:8">
      <c r="A127" s="93" t="s">
        <v>137</v>
      </c>
      <c r="B127" s="97"/>
      <c r="C127" s="107" t="s">
        <v>138</v>
      </c>
      <c r="D127" s="119"/>
      <c r="E127" s="119">
        <f>мдоу1!E127+'моу сош1'!E127</f>
        <v>0</v>
      </c>
      <c r="F127" s="119">
        <f>мдоу1!F127+'моу сош1'!F127</f>
        <v>0</v>
      </c>
      <c r="G127" s="119">
        <f>мдоу1!G127+'моу сош1'!G127</f>
        <v>0</v>
      </c>
      <c r="H127" s="119">
        <f>мдоу1!H127+'моу сош1'!H127</f>
        <v>0</v>
      </c>
    </row>
    <row r="128" spans="1:8">
      <c r="A128" s="93" t="s">
        <v>58</v>
      </c>
      <c r="B128" s="97"/>
      <c r="C128" s="107" t="s">
        <v>126</v>
      </c>
      <c r="D128" s="119">
        <f>E128+F128+G128+H128</f>
        <v>0</v>
      </c>
      <c r="E128" s="119">
        <f>мдоу1!E128+'моу сош1'!E128</f>
        <v>0</v>
      </c>
      <c r="F128" s="119">
        <f>мдоу1!F128+'моу сош1'!F128</f>
        <v>0</v>
      </c>
      <c r="G128" s="119">
        <f>мдоу1!G128+'моу сош1'!G128</f>
        <v>0</v>
      </c>
      <c r="H128" s="119">
        <f>мдоу1!H128+'моу сош1'!H128</f>
        <v>0</v>
      </c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0</v>
      </c>
      <c r="E129" s="120">
        <f>E130+E139+E140</f>
        <v>0</v>
      </c>
      <c r="F129" s="120">
        <f>F130+F139+F140</f>
        <v>0</v>
      </c>
      <c r="G129" s="120">
        <f>G130+G139+G140</f>
        <v>0</v>
      </c>
      <c r="H129" s="120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</f>
        <v>0</v>
      </c>
      <c r="E130" s="120">
        <f>E131+E132+E133+E134+E135+E136+E137+E138</f>
        <v>0</v>
      </c>
      <c r="F130" s="120">
        <f>F131+F132+F133+F134+F135+F136+F137+F138</f>
        <v>0</v>
      </c>
      <c r="G130" s="120">
        <f>G131+G132+G133+G134+G135+G136+G137+G138</f>
        <v>0</v>
      </c>
      <c r="H130" s="120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119">
        <f>E131+F131+G131+H131</f>
        <v>0</v>
      </c>
      <c r="E131" s="119">
        <f>мдоу1!E131+'моу сош1'!E131</f>
        <v>0</v>
      </c>
      <c r="F131" s="119">
        <f>мдоу1!F131+'моу сош1'!F131</f>
        <v>0</v>
      </c>
      <c r="G131" s="119">
        <f>мдоу1!G131+'моу сош1'!G131</f>
        <v>0</v>
      </c>
      <c r="H131" s="119">
        <f>мдоу1!H131+'моу сош1'!H131</f>
        <v>0</v>
      </c>
    </row>
    <row r="132" spans="1:8">
      <c r="A132" s="93" t="s">
        <v>61</v>
      </c>
      <c r="B132" s="97"/>
      <c r="C132" s="107">
        <v>31002</v>
      </c>
      <c r="D132" s="119">
        <f t="shared" ref="D132:D139" si="1">E132+F132+G132+H132</f>
        <v>0</v>
      </c>
      <c r="E132" s="119">
        <f>мдоу1!E132+'моу сош1'!E132</f>
        <v>0</v>
      </c>
      <c r="F132" s="119">
        <f>мдоу1!F132+'моу сош1'!F132</f>
        <v>0</v>
      </c>
      <c r="G132" s="119">
        <f>мдоу1!G132+'моу сош1'!G132</f>
        <v>0</v>
      </c>
      <c r="H132" s="119">
        <f>мдоу1!H132+'моу сош1'!H132</f>
        <v>0</v>
      </c>
    </row>
    <row r="133" spans="1:8" ht="30" customHeight="1">
      <c r="A133" s="93" t="s">
        <v>62</v>
      </c>
      <c r="B133" s="97"/>
      <c r="C133" s="107">
        <v>31003</v>
      </c>
      <c r="D133" s="119">
        <f t="shared" si="1"/>
        <v>0</v>
      </c>
      <c r="E133" s="119">
        <f>мдоу1!E133+'моу сош1'!E133</f>
        <v>0</v>
      </c>
      <c r="F133" s="119">
        <f>мдоу1!F133+'моу сош1'!F133</f>
        <v>0</v>
      </c>
      <c r="G133" s="119">
        <f>мдоу1!G133+'моу сош1'!G133</f>
        <v>0</v>
      </c>
      <c r="H133" s="119">
        <f>мдоу1!H133+'моу сош1'!H133</f>
        <v>0</v>
      </c>
    </row>
    <row r="134" spans="1:8">
      <c r="A134" s="93" t="s">
        <v>63</v>
      </c>
      <c r="B134" s="97"/>
      <c r="C134" s="107">
        <v>31004</v>
      </c>
      <c r="D134" s="119">
        <f t="shared" si="1"/>
        <v>0</v>
      </c>
      <c r="E134" s="119">
        <f>мдоу1!E134+'моу сош1'!E134</f>
        <v>0</v>
      </c>
      <c r="F134" s="119">
        <f>мдоу1!F134+'моу сош1'!F134</f>
        <v>0</v>
      </c>
      <c r="G134" s="119">
        <f>мдоу1!G134+'моу сош1'!G134</f>
        <v>0</v>
      </c>
      <c r="H134" s="119">
        <f>мдоу1!H134+'моу сош1'!H134</f>
        <v>0</v>
      </c>
    </row>
    <row r="135" spans="1:8">
      <c r="A135" s="93" t="s">
        <v>64</v>
      </c>
      <c r="B135" s="97"/>
      <c r="C135" s="107">
        <v>31005</v>
      </c>
      <c r="D135" s="119">
        <f t="shared" si="1"/>
        <v>0</v>
      </c>
      <c r="E135" s="119">
        <f>мдоу1!E135+'моу сош1'!E135</f>
        <v>0</v>
      </c>
      <c r="F135" s="119">
        <f>мдоу1!F135+'моу сош1'!F135</f>
        <v>0</v>
      </c>
      <c r="G135" s="119">
        <f>мдоу1!G135+'моу сош1'!G135</f>
        <v>0</v>
      </c>
      <c r="H135" s="119">
        <f>мдоу1!H135+'моу сош1'!H135</f>
        <v>0</v>
      </c>
    </row>
    <row r="136" spans="1:8">
      <c r="A136" s="93" t="s">
        <v>66</v>
      </c>
      <c r="B136" s="97"/>
      <c r="C136" s="107">
        <v>31006</v>
      </c>
      <c r="D136" s="119">
        <f t="shared" si="1"/>
        <v>0</v>
      </c>
      <c r="E136" s="119">
        <f>мдоу1!E136+'моу сош1'!E136</f>
        <v>0</v>
      </c>
      <c r="F136" s="119">
        <f>мдоу1!F136+'моу сош1'!F136</f>
        <v>0</v>
      </c>
      <c r="G136" s="119">
        <f>мдоу1!G136+'моу сош1'!G136</f>
        <v>0</v>
      </c>
      <c r="H136" s="119">
        <f>мдоу1!H136+'моу сош1'!H136</f>
        <v>0</v>
      </c>
    </row>
    <row r="137" spans="1:8">
      <c r="A137" s="93" t="s">
        <v>130</v>
      </c>
      <c r="B137" s="97"/>
      <c r="C137" s="107" t="s">
        <v>131</v>
      </c>
      <c r="D137" s="119">
        <f t="shared" si="1"/>
        <v>0</v>
      </c>
      <c r="E137" s="119">
        <f>мдоу1!E137+'моу сош1'!E137</f>
        <v>0</v>
      </c>
      <c r="F137" s="119">
        <f>мдоу1!F137+'моу сош1'!F137</f>
        <v>0</v>
      </c>
      <c r="G137" s="119">
        <f>мдоу1!G137+'моу сош1'!G137</f>
        <v>0</v>
      </c>
      <c r="H137" s="119">
        <f>мдоу1!H137+'моу сош1'!H137</f>
        <v>0</v>
      </c>
    </row>
    <row r="138" spans="1:8">
      <c r="A138" s="93" t="s">
        <v>65</v>
      </c>
      <c r="B138" s="97"/>
      <c r="C138" s="107" t="s">
        <v>127</v>
      </c>
      <c r="D138" s="119">
        <f t="shared" si="1"/>
        <v>0</v>
      </c>
      <c r="E138" s="119">
        <f>мдоу1!E138+'моу сош1'!E138</f>
        <v>0</v>
      </c>
      <c r="F138" s="119">
        <f>мдоу1!F138+'моу сош1'!F138</f>
        <v>0</v>
      </c>
      <c r="G138" s="119">
        <f>мдоу1!G138+'моу сош1'!G138</f>
        <v>0</v>
      </c>
      <c r="H138" s="119">
        <f>мдоу1!H138+'моу сош1'!H138</f>
        <v>0</v>
      </c>
    </row>
    <row r="139" spans="1:8" ht="15.75" customHeight="1">
      <c r="A139" s="96" t="s">
        <v>86</v>
      </c>
      <c r="B139" s="97">
        <v>320</v>
      </c>
      <c r="C139" s="107" t="s">
        <v>118</v>
      </c>
      <c r="D139" s="119">
        <f t="shared" si="1"/>
        <v>0</v>
      </c>
      <c r="E139" s="119">
        <f>мдоу1!E139+'моу сош1'!E139</f>
        <v>0</v>
      </c>
      <c r="F139" s="119">
        <f>мдоу1!F139+'моу сош1'!F139</f>
        <v>0</v>
      </c>
      <c r="G139" s="119">
        <f>мдоу1!G139+'моу сош1'!G139</f>
        <v>0</v>
      </c>
      <c r="H139" s="119">
        <f>мдоу1!H139+'моу сош1'!H139</f>
        <v>0</v>
      </c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0</v>
      </c>
      <c r="E140" s="120">
        <f>E141+E142+E143+E144+E145+E146+E147+E148+E149+E150</f>
        <v>0</v>
      </c>
      <c r="F140" s="120">
        <f>F141+F142+F143+F144+F145+F146+F147+F148+F149+F150</f>
        <v>0</v>
      </c>
      <c r="G140" s="120">
        <f>G141+G142+G143+G144+G145+G146+G147+G148+G149+G150</f>
        <v>0</v>
      </c>
      <c r="H140" s="120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119">
        <f>E141+F141+G141+H141</f>
        <v>0</v>
      </c>
      <c r="E141" s="119">
        <f>мдоу1!E141+'моу сош1'!E141</f>
        <v>0</v>
      </c>
      <c r="F141" s="119">
        <f>мдоу1!F141+'моу сош1'!F141</f>
        <v>0</v>
      </c>
      <c r="G141" s="119">
        <f>мдоу1!G141+'моу сош1'!G141</f>
        <v>0</v>
      </c>
      <c r="H141" s="119">
        <f>мдоу1!H141+'моу сош1'!H141</f>
        <v>0</v>
      </c>
    </row>
    <row r="142" spans="1:8">
      <c r="A142" s="93" t="s">
        <v>69</v>
      </c>
      <c r="B142" s="97"/>
      <c r="C142" s="107">
        <v>34002</v>
      </c>
      <c r="D142" s="119">
        <f t="shared" ref="D142:D150" si="2">E142+F142+G142+H142</f>
        <v>0</v>
      </c>
      <c r="E142" s="119">
        <f>мдоу1!E142+'моу сош1'!E142</f>
        <v>0</v>
      </c>
      <c r="F142" s="119">
        <f>мдоу1!F142+'моу сош1'!F142</f>
        <v>0</v>
      </c>
      <c r="G142" s="119">
        <f>мдоу1!G142+'моу сош1'!G142</f>
        <v>0</v>
      </c>
      <c r="H142" s="119">
        <f>мдоу1!H142+'моу сош1'!H142</f>
        <v>0</v>
      </c>
    </row>
    <row r="143" spans="1:8">
      <c r="A143" s="93" t="s">
        <v>70</v>
      </c>
      <c r="B143" s="97"/>
      <c r="C143" s="107">
        <v>34003</v>
      </c>
      <c r="D143" s="119">
        <f t="shared" si="2"/>
        <v>0</v>
      </c>
      <c r="E143" s="119">
        <f>мдоу1!E143+'моу сош1'!E143</f>
        <v>0</v>
      </c>
      <c r="F143" s="119">
        <f>мдоу1!F143+'моу сош1'!F143</f>
        <v>0</v>
      </c>
      <c r="G143" s="119">
        <f>мдоу1!G143+'моу сош1'!G143</f>
        <v>0</v>
      </c>
      <c r="H143" s="119">
        <f>мдоу1!H143+'моу сош1'!H143</f>
        <v>0</v>
      </c>
    </row>
    <row r="144" spans="1:8" ht="29.25" customHeight="1">
      <c r="A144" s="93" t="s">
        <v>71</v>
      </c>
      <c r="B144" s="97"/>
      <c r="C144" s="107">
        <v>34004</v>
      </c>
      <c r="D144" s="119">
        <f t="shared" si="2"/>
        <v>0</v>
      </c>
      <c r="E144" s="119">
        <f>мдоу1!E144+'моу сош1'!E144</f>
        <v>0</v>
      </c>
      <c r="F144" s="119">
        <f>мдоу1!F144+'моу сош1'!F144</f>
        <v>0</v>
      </c>
      <c r="G144" s="119">
        <f>мдоу1!G144+'моу сош1'!G144</f>
        <v>0</v>
      </c>
      <c r="H144" s="119">
        <f>мдоу1!H144+'моу сош1'!H144</f>
        <v>0</v>
      </c>
    </row>
    <row r="145" spans="1:8" ht="26.25">
      <c r="A145" s="93" t="s">
        <v>72</v>
      </c>
      <c r="B145" s="97"/>
      <c r="C145" s="107">
        <v>34005</v>
      </c>
      <c r="D145" s="119">
        <f t="shared" si="2"/>
        <v>0</v>
      </c>
      <c r="E145" s="119">
        <f>мдоу1!E145+'моу сош1'!E145</f>
        <v>0</v>
      </c>
      <c r="F145" s="119">
        <f>мдоу1!F145+'моу сош1'!F145</f>
        <v>0</v>
      </c>
      <c r="G145" s="119">
        <f>мдоу1!G145+'моу сош1'!G145</f>
        <v>0</v>
      </c>
      <c r="H145" s="119">
        <f>мдоу1!H145+'моу сош1'!H145</f>
        <v>0</v>
      </c>
    </row>
    <row r="146" spans="1:8" ht="26.25">
      <c r="A146" s="93" t="s">
        <v>73</v>
      </c>
      <c r="B146" s="97"/>
      <c r="C146" s="107">
        <v>34006</v>
      </c>
      <c r="D146" s="119">
        <f t="shared" si="2"/>
        <v>0</v>
      </c>
      <c r="E146" s="119">
        <f>мдоу1!E146+'моу сош1'!E146</f>
        <v>0</v>
      </c>
      <c r="F146" s="119">
        <f>мдоу1!F146+'моу сош1'!F146</f>
        <v>0</v>
      </c>
      <c r="G146" s="119">
        <f>мдоу1!G146+'моу сош1'!G146</f>
        <v>0</v>
      </c>
      <c r="H146" s="119">
        <f>мдоу1!H146+'моу сош1'!H146</f>
        <v>0</v>
      </c>
    </row>
    <row r="147" spans="1:8">
      <c r="A147" s="93" t="s">
        <v>132</v>
      </c>
      <c r="B147" s="97"/>
      <c r="C147" s="107">
        <v>34007</v>
      </c>
      <c r="D147" s="119">
        <f t="shared" si="2"/>
        <v>0</v>
      </c>
      <c r="E147" s="119">
        <f>мдоу1!E147+'моу сош1'!E147</f>
        <v>0</v>
      </c>
      <c r="F147" s="119">
        <f>мдоу1!F147+'моу сош1'!F147</f>
        <v>0</v>
      </c>
      <c r="G147" s="119">
        <f>мдоу1!G147+'моу сош1'!G147</f>
        <v>0</v>
      </c>
      <c r="H147" s="119">
        <f>мдоу1!H147+'моу сош1'!H147</f>
        <v>0</v>
      </c>
    </row>
    <row r="148" spans="1:8">
      <c r="A148" s="93" t="s">
        <v>133</v>
      </c>
      <c r="B148" s="97"/>
      <c r="C148" s="107" t="s">
        <v>134</v>
      </c>
      <c r="D148" s="119">
        <f t="shared" si="2"/>
        <v>0</v>
      </c>
      <c r="E148" s="119">
        <f>мдоу1!E148+'моу сош1'!E148</f>
        <v>0</v>
      </c>
      <c r="F148" s="119">
        <f>мдоу1!F148+'моу сош1'!F148</f>
        <v>0</v>
      </c>
      <c r="G148" s="119">
        <f>мдоу1!G148+'моу сош1'!G148</f>
        <v>0</v>
      </c>
      <c r="H148" s="119">
        <f>мдоу1!H148+'моу сош1'!H148</f>
        <v>0</v>
      </c>
    </row>
    <row r="149" spans="1:8">
      <c r="A149" s="93" t="s">
        <v>139</v>
      </c>
      <c r="B149" s="97"/>
      <c r="C149" s="107" t="s">
        <v>140</v>
      </c>
      <c r="D149" s="119">
        <f t="shared" si="2"/>
        <v>0</v>
      </c>
      <c r="E149" s="119">
        <f>мдоу1!E149+'моу сош1'!E149</f>
        <v>0</v>
      </c>
      <c r="F149" s="119">
        <f>мдоу1!F149+'моу сош1'!F149</f>
        <v>0</v>
      </c>
      <c r="G149" s="119">
        <f>мдоу1!G149+'моу сош1'!G149</f>
        <v>0</v>
      </c>
      <c r="H149" s="119">
        <f>мдоу1!H149+'моу сош1'!H149</f>
        <v>0</v>
      </c>
    </row>
    <row r="150" spans="1:8">
      <c r="A150" s="93" t="s">
        <v>227</v>
      </c>
      <c r="B150" s="97"/>
      <c r="C150" s="107" t="s">
        <v>128</v>
      </c>
      <c r="D150" s="119">
        <f t="shared" si="2"/>
        <v>0</v>
      </c>
      <c r="E150" s="119">
        <f>мдоу1!E150+'моу сош1'!E150</f>
        <v>0</v>
      </c>
      <c r="F150" s="119">
        <f>мдоу1!F150+'моу сош1'!F150</f>
        <v>0</v>
      </c>
      <c r="G150" s="119">
        <f>мдоу1!G150+'моу сош1'!G150</f>
        <v>0</v>
      </c>
      <c r="H150" s="119">
        <f>мдоу1!H150+'моу сош1'!H150</f>
        <v>0</v>
      </c>
    </row>
    <row r="151" spans="1:8">
      <c r="A151" s="94" t="s">
        <v>112</v>
      </c>
      <c r="B151" s="95">
        <v>500</v>
      </c>
      <c r="C151" s="106" t="s">
        <v>106</v>
      </c>
      <c r="D151" s="120">
        <f>D152+D153</f>
        <v>0</v>
      </c>
      <c r="E151" s="120">
        <f>E152+E153</f>
        <v>0</v>
      </c>
      <c r="F151" s="120"/>
      <c r="G151" s="120"/>
      <c r="H151" s="120"/>
    </row>
    <row r="152" spans="1:8">
      <c r="A152" s="96" t="s">
        <v>113</v>
      </c>
      <c r="B152" s="97">
        <v>530</v>
      </c>
      <c r="C152" s="107" t="s">
        <v>107</v>
      </c>
      <c r="D152" s="119"/>
      <c r="E152" s="119">
        <f>мдоу1!E152+'моу сош1'!E152</f>
        <v>0</v>
      </c>
      <c r="F152" s="119">
        <f>мдоу1!F152+'моу сош1'!F152</f>
        <v>0</v>
      </c>
      <c r="G152" s="119">
        <f>мдоу1!G152+'моу сош1'!G152</f>
        <v>0</v>
      </c>
      <c r="H152" s="119">
        <f>мдоу1!H152+'моу сош1'!H152</f>
        <v>0</v>
      </c>
    </row>
    <row r="153" spans="1:8">
      <c r="A153" s="96" t="s">
        <v>114</v>
      </c>
      <c r="B153" s="97">
        <v>540</v>
      </c>
      <c r="C153" s="107" t="s">
        <v>108</v>
      </c>
      <c r="D153" s="119"/>
      <c r="E153" s="119">
        <f>мдоу1!E153+'моу сош1'!E153</f>
        <v>0</v>
      </c>
      <c r="F153" s="119">
        <f>мдоу1!F153+'моу сош1'!F153</f>
        <v>0</v>
      </c>
      <c r="G153" s="119">
        <f>мдоу1!G153+'моу сош1'!G153</f>
        <v>0</v>
      </c>
      <c r="H153" s="119">
        <f>мдоу1!H153+'моу сош1'!H153</f>
        <v>0</v>
      </c>
    </row>
    <row r="154" spans="1:8">
      <c r="A154" s="94" t="s">
        <v>115</v>
      </c>
      <c r="B154" s="95">
        <v>600</v>
      </c>
      <c r="C154" s="106" t="s">
        <v>109</v>
      </c>
      <c r="D154" s="120">
        <f>D155+D156</f>
        <v>0</v>
      </c>
      <c r="E154" s="120">
        <f>E155+E156</f>
        <v>0</v>
      </c>
      <c r="F154" s="120">
        <f>F155+F156</f>
        <v>0</v>
      </c>
      <c r="G154" s="120">
        <f>G155+G156</f>
        <v>0</v>
      </c>
      <c r="H154" s="120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119"/>
      <c r="E155" s="119">
        <f>мдоу1!E155+'моу сош1'!E155</f>
        <v>0</v>
      </c>
      <c r="F155" s="119">
        <f>мдоу1!F155+'моу сош1'!F155</f>
        <v>0</v>
      </c>
      <c r="G155" s="119">
        <f>мдоу1!G155+'моу сош1'!G155</f>
        <v>0</v>
      </c>
      <c r="H155" s="119">
        <f>мдоу1!H155+'моу сош1'!H155</f>
        <v>0</v>
      </c>
    </row>
    <row r="156" spans="1:8">
      <c r="A156" s="109" t="s">
        <v>117</v>
      </c>
      <c r="B156" s="99">
        <v>640</v>
      </c>
      <c r="C156" s="100" t="s">
        <v>111</v>
      </c>
      <c r="D156" s="121"/>
      <c r="E156" s="119">
        <f>мдоу1!E156+'моу сош1'!E156</f>
        <v>0</v>
      </c>
      <c r="F156" s="119">
        <f>мдоу1!F156+'моу сош1'!F156</f>
        <v>0</v>
      </c>
      <c r="G156" s="119">
        <f>мдоу1!G156+'моу сош1'!G156</f>
        <v>0</v>
      </c>
      <c r="H156" s="119">
        <f>мдоу1!H156+'моу сош1'!H156</f>
        <v>0</v>
      </c>
    </row>
    <row r="157" spans="1:8">
      <c r="A157" s="96"/>
      <c r="B157" s="97"/>
      <c r="C157" s="107"/>
      <c r="D157" s="119"/>
      <c r="E157" s="119"/>
      <c r="F157" s="119"/>
      <c r="G157" s="119"/>
      <c r="H157" s="119"/>
    </row>
    <row r="158" spans="1:8">
      <c r="A158" s="110" t="s">
        <v>213</v>
      </c>
      <c r="B158" s="111"/>
      <c r="C158" s="112" t="s">
        <v>211</v>
      </c>
      <c r="D158" s="88">
        <f>D159+D161+D164+D169+D174+D176</f>
        <v>0</v>
      </c>
      <c r="E158" s="88">
        <f>E159+E161+E164+E169+E174+E176</f>
        <v>0</v>
      </c>
      <c r="F158" s="88">
        <f>F159+F161+F164+F169+F174+F176</f>
        <v>0</v>
      </c>
      <c r="G158" s="88">
        <f>G159+G161+G164+G169+G174+G176</f>
        <v>0</v>
      </c>
      <c r="H158" s="88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88">
        <f>D160</f>
        <v>0</v>
      </c>
      <c r="E159" s="88">
        <f>E160</f>
        <v>0</v>
      </c>
      <c r="F159" s="88">
        <f>F160</f>
        <v>0</v>
      </c>
      <c r="G159" s="88">
        <f>G160</f>
        <v>0</v>
      </c>
      <c r="H159" s="88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2"/>
      <c r="E160" s="92"/>
      <c r="F160" s="92"/>
      <c r="G160" s="92"/>
      <c r="H160" s="92"/>
    </row>
    <row r="161" spans="1:8">
      <c r="A161" s="94" t="s">
        <v>159</v>
      </c>
      <c r="B161" s="95">
        <v>400</v>
      </c>
      <c r="C161" s="106" t="s">
        <v>190</v>
      </c>
      <c r="D161" s="88">
        <f>D162+D163</f>
        <v>0</v>
      </c>
      <c r="E161" s="88">
        <f>E162+E163</f>
        <v>0</v>
      </c>
      <c r="F161" s="88">
        <f>F162+F163</f>
        <v>0</v>
      </c>
      <c r="G161" s="88">
        <f>G162+G163</f>
        <v>0</v>
      </c>
      <c r="H161" s="88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2"/>
      <c r="E162" s="92"/>
      <c r="F162" s="92"/>
      <c r="G162" s="92"/>
      <c r="H162" s="92"/>
    </row>
    <row r="163" spans="1:8">
      <c r="A163" s="96" t="s">
        <v>162</v>
      </c>
      <c r="B163" s="97">
        <v>430</v>
      </c>
      <c r="C163" s="107" t="s">
        <v>193</v>
      </c>
      <c r="D163" s="92"/>
      <c r="E163" s="92"/>
      <c r="F163" s="92"/>
      <c r="G163" s="92"/>
      <c r="H163" s="92"/>
    </row>
    <row r="164" spans="1:8">
      <c r="A164" s="94" t="s">
        <v>112</v>
      </c>
      <c r="B164" s="95">
        <v>500</v>
      </c>
      <c r="C164" s="106" t="s">
        <v>106</v>
      </c>
      <c r="D164" s="88">
        <f>D165+D166+D167+D168</f>
        <v>0</v>
      </c>
      <c r="E164" s="88">
        <f>E165+E166+E167+E168</f>
        <v>0</v>
      </c>
      <c r="F164" s="88">
        <f>F165+F166+F167+F168</f>
        <v>0</v>
      </c>
      <c r="G164" s="88">
        <f>G165+G166+G167+G168</f>
        <v>0</v>
      </c>
      <c r="H164" s="88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2"/>
      <c r="E165" s="92"/>
      <c r="F165" s="92"/>
      <c r="G165" s="92"/>
      <c r="H165" s="92"/>
    </row>
    <row r="166" spans="1:8" ht="26.25">
      <c r="A166" s="96" t="s">
        <v>198</v>
      </c>
      <c r="B166" s="97">
        <v>520</v>
      </c>
      <c r="C166" s="107" t="s">
        <v>196</v>
      </c>
      <c r="D166" s="92"/>
      <c r="E166" s="92"/>
      <c r="F166" s="92"/>
      <c r="G166" s="92"/>
      <c r="H166" s="92"/>
    </row>
    <row r="167" spans="1:8">
      <c r="A167" s="96" t="s">
        <v>113</v>
      </c>
      <c r="B167" s="97">
        <v>530</v>
      </c>
      <c r="C167" s="107" t="s">
        <v>107</v>
      </c>
      <c r="D167" s="92"/>
      <c r="E167" s="92"/>
      <c r="F167" s="92"/>
      <c r="G167" s="92"/>
      <c r="H167" s="92"/>
    </row>
    <row r="168" spans="1:8">
      <c r="A168" s="96" t="s">
        <v>165</v>
      </c>
      <c r="B168" s="97">
        <v>550</v>
      </c>
      <c r="C168" s="107" t="s">
        <v>195</v>
      </c>
      <c r="D168" s="92"/>
      <c r="E168" s="92"/>
      <c r="F168" s="92"/>
      <c r="G168" s="92"/>
      <c r="H168" s="92"/>
    </row>
    <row r="169" spans="1:8">
      <c r="A169" s="94" t="s">
        <v>115</v>
      </c>
      <c r="B169" s="95">
        <v>600</v>
      </c>
      <c r="C169" s="106" t="s">
        <v>109</v>
      </c>
      <c r="D169" s="88">
        <f>D170+D171+D172+D173</f>
        <v>0</v>
      </c>
      <c r="E169" s="88">
        <f>E170+E171+E172+E173</f>
        <v>0</v>
      </c>
      <c r="F169" s="88">
        <f>F170+F171+F172+F173</f>
        <v>0</v>
      </c>
      <c r="G169" s="88">
        <f>G170+G171+G172+G173</f>
        <v>0</v>
      </c>
      <c r="H169" s="88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2"/>
      <c r="E170" s="92"/>
      <c r="F170" s="92"/>
      <c r="G170" s="92"/>
      <c r="H170" s="92"/>
    </row>
    <row r="171" spans="1:8" ht="26.25">
      <c r="A171" s="96" t="s">
        <v>116</v>
      </c>
      <c r="B171" s="97">
        <v>620</v>
      </c>
      <c r="C171" s="107" t="s">
        <v>110</v>
      </c>
      <c r="D171" s="92"/>
      <c r="E171" s="92"/>
      <c r="F171" s="92"/>
      <c r="G171" s="92"/>
      <c r="H171" s="92"/>
    </row>
    <row r="172" spans="1:8" ht="15.75" customHeight="1">
      <c r="A172" s="96" t="s">
        <v>201</v>
      </c>
      <c r="B172" s="113">
        <v>630</v>
      </c>
      <c r="C172" s="114" t="s">
        <v>200</v>
      </c>
      <c r="D172" s="92"/>
      <c r="E172" s="92"/>
      <c r="F172" s="92"/>
      <c r="G172" s="92"/>
      <c r="H172" s="92"/>
    </row>
    <row r="173" spans="1:8">
      <c r="A173" s="96" t="s">
        <v>167</v>
      </c>
      <c r="B173" s="113">
        <v>650</v>
      </c>
      <c r="C173" s="114" t="s">
        <v>202</v>
      </c>
      <c r="D173" s="92"/>
      <c r="E173" s="92"/>
      <c r="F173" s="92"/>
      <c r="G173" s="92"/>
      <c r="H173" s="92"/>
    </row>
    <row r="174" spans="1:8">
      <c r="A174" s="94" t="s">
        <v>168</v>
      </c>
      <c r="B174" s="95">
        <v>700</v>
      </c>
      <c r="C174" s="106" t="s">
        <v>205</v>
      </c>
      <c r="D174" s="88">
        <f>D175</f>
        <v>0</v>
      </c>
      <c r="E174" s="88">
        <f>E175</f>
        <v>0</v>
      </c>
      <c r="F174" s="88">
        <f>F175</f>
        <v>0</v>
      </c>
      <c r="G174" s="88">
        <f>G175</f>
        <v>0</v>
      </c>
      <c r="H174" s="88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2"/>
      <c r="E175" s="92"/>
      <c r="F175" s="92"/>
      <c r="G175" s="92"/>
      <c r="H175" s="92"/>
    </row>
    <row r="176" spans="1:8">
      <c r="A176" s="94" t="s">
        <v>169</v>
      </c>
      <c r="B176" s="95">
        <v>800</v>
      </c>
      <c r="C176" s="106" t="s">
        <v>207</v>
      </c>
      <c r="D176" s="88">
        <f>D177</f>
        <v>0</v>
      </c>
      <c r="E176" s="88">
        <f>E177</f>
        <v>0</v>
      </c>
      <c r="F176" s="88">
        <f>F177</f>
        <v>0</v>
      </c>
      <c r="G176" s="88">
        <f>G177</f>
        <v>0</v>
      </c>
      <c r="H176" s="88">
        <f>H177</f>
        <v>0</v>
      </c>
    </row>
    <row r="177" spans="1:8" ht="24" customHeight="1">
      <c r="A177" s="109" t="s">
        <v>204</v>
      </c>
      <c r="B177" s="99">
        <v>810</v>
      </c>
      <c r="C177" s="100" t="s">
        <v>208</v>
      </c>
      <c r="D177" s="101"/>
      <c r="E177" s="101"/>
      <c r="F177" s="101"/>
      <c r="G177" s="101"/>
      <c r="H177" s="101"/>
    </row>
    <row r="178" spans="1:8" hidden="1">
      <c r="A178" s="115"/>
      <c r="B178" s="73"/>
      <c r="C178" s="74"/>
      <c r="D178" s="116"/>
      <c r="E178" s="116"/>
      <c r="F178" s="116"/>
      <c r="G178" s="116"/>
      <c r="H178" s="116"/>
    </row>
    <row r="179" spans="1:8" hidden="1">
      <c r="A179" s="63"/>
      <c r="B179" s="63"/>
      <c r="C179" s="64"/>
      <c r="D179" s="117"/>
      <c r="E179" s="117"/>
      <c r="F179" s="117"/>
      <c r="G179" s="117"/>
      <c r="H179" s="117"/>
    </row>
    <row r="180" spans="1:8" hidden="1">
      <c r="A180" s="63"/>
      <c r="B180" s="63"/>
      <c r="C180" s="64"/>
      <c r="D180" s="117"/>
      <c r="E180" s="117"/>
      <c r="F180" s="117"/>
      <c r="G180" s="117"/>
      <c r="H180" s="117"/>
    </row>
    <row r="181" spans="1:8">
      <c r="A181" s="118" t="s">
        <v>233</v>
      </c>
      <c r="B181" s="63"/>
      <c r="C181" s="64"/>
      <c r="D181" s="117"/>
      <c r="E181" s="117"/>
      <c r="F181" s="117"/>
      <c r="G181" s="117"/>
      <c r="H181" s="117"/>
    </row>
    <row r="182" spans="1:8">
      <c r="A182" s="63" t="s">
        <v>0</v>
      </c>
      <c r="B182" s="63"/>
      <c r="C182" s="64"/>
      <c r="D182" s="117"/>
      <c r="E182" s="117"/>
      <c r="F182" s="117"/>
      <c r="G182" s="117"/>
      <c r="H182" s="117"/>
    </row>
    <row r="183" spans="1:8">
      <c r="A183" s="63"/>
      <c r="B183" s="63"/>
      <c r="C183" s="64"/>
      <c r="D183" s="117"/>
      <c r="E183" s="117"/>
      <c r="F183" s="117"/>
      <c r="G183" s="117"/>
      <c r="H183" s="117"/>
    </row>
    <row r="184" spans="1:8">
      <c r="A184" s="63"/>
      <c r="B184" s="63"/>
      <c r="C184" s="64"/>
      <c r="D184" s="117"/>
      <c r="E184" s="117"/>
      <c r="F184" s="117"/>
      <c r="G184" s="117"/>
      <c r="H184" s="117"/>
    </row>
    <row r="185" spans="1:8">
      <c r="A185" s="63"/>
      <c r="B185" s="63"/>
      <c r="C185" s="64"/>
      <c r="D185" s="117"/>
      <c r="E185" s="117"/>
      <c r="F185" s="117"/>
      <c r="G185" s="117"/>
      <c r="H185" s="117"/>
    </row>
    <row r="186" spans="1:8">
      <c r="A186" s="63"/>
      <c r="B186" s="63"/>
      <c r="C186" s="64"/>
      <c r="D186" s="117"/>
      <c r="E186" s="117"/>
      <c r="F186" s="117"/>
      <c r="G186" s="117"/>
      <c r="H186" s="117"/>
    </row>
    <row r="187" spans="1:8">
      <c r="D187" s="58"/>
      <c r="E187" s="58"/>
      <c r="F187" s="58"/>
      <c r="G187" s="58"/>
      <c r="H187" s="58"/>
    </row>
    <row r="188" spans="1:8">
      <c r="D188" s="58"/>
      <c r="E188" s="58"/>
      <c r="F188" s="58"/>
      <c r="G188" s="58"/>
      <c r="H188" s="58"/>
    </row>
    <row r="189" spans="1:8">
      <c r="A189" s="15"/>
      <c r="D189" s="58"/>
      <c r="E189" s="58"/>
      <c r="F189" s="58"/>
      <c r="G189" s="58"/>
      <c r="H189" s="58"/>
    </row>
    <row r="190" spans="1:8">
      <c r="D190" s="58"/>
      <c r="E190" s="58"/>
      <c r="F190" s="58"/>
      <c r="G190" s="58"/>
      <c r="H190" s="58"/>
    </row>
    <row r="191" spans="1:8">
      <c r="D191" s="58"/>
      <c r="E191" s="58"/>
      <c r="F191" s="58"/>
      <c r="G191" s="58"/>
      <c r="H191" s="58"/>
    </row>
    <row r="192" spans="1:8">
      <c r="D192" s="58"/>
      <c r="E192" s="58"/>
      <c r="F192" s="58"/>
      <c r="G192" s="58"/>
      <c r="H192" s="58"/>
    </row>
    <row r="193" spans="4:8">
      <c r="D193" s="58"/>
      <c r="E193" s="58"/>
      <c r="F193" s="58"/>
      <c r="G193" s="58"/>
      <c r="H193" s="58"/>
    </row>
    <row r="194" spans="4:8">
      <c r="D194" s="58"/>
      <c r="E194" s="58"/>
      <c r="F194" s="58"/>
      <c r="G194" s="58"/>
      <c r="H194" s="58"/>
    </row>
    <row r="195" spans="4:8">
      <c r="D195" s="58"/>
      <c r="E195" s="58"/>
      <c r="F195" s="58"/>
      <c r="G195" s="58"/>
      <c r="H195" s="58"/>
    </row>
    <row r="196" spans="4:8">
      <c r="D196" s="58"/>
      <c r="E196" s="58"/>
      <c r="F196" s="58"/>
      <c r="G196" s="58"/>
      <c r="H196" s="58"/>
    </row>
    <row r="197" spans="4:8">
      <c r="D197" s="58"/>
      <c r="E197" s="58"/>
      <c r="F197" s="58"/>
      <c r="G197" s="58"/>
      <c r="H197" s="58"/>
    </row>
    <row r="198" spans="4:8">
      <c r="D198" s="58"/>
      <c r="E198" s="58"/>
      <c r="F198" s="58"/>
      <c r="G198" s="58"/>
      <c r="H198" s="58"/>
    </row>
    <row r="199" spans="4:8">
      <c r="D199" s="58"/>
      <c r="E199" s="58"/>
      <c r="F199" s="58"/>
      <c r="G199" s="58"/>
      <c r="H199" s="58"/>
    </row>
  </sheetData>
  <mergeCells count="4">
    <mergeCell ref="A10:G10"/>
    <mergeCell ref="A8:H8"/>
    <mergeCell ref="A9:H9"/>
    <mergeCell ref="B12:D12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189"/>
  <sheetViews>
    <sheetView showGridLines="0" topLeftCell="A51" zoomScale="75" workbookViewId="0">
      <selection activeCell="H94" sqref="H94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6.42578125" style="1" customWidth="1"/>
    <col min="6" max="6" width="12.140625" style="1" customWidth="1"/>
    <col min="7" max="7" width="12.42578125" style="1" customWidth="1"/>
    <col min="8" max="8" width="13.14062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224</v>
      </c>
    </row>
    <row r="6" spans="1:8">
      <c r="A6" s="1" t="s">
        <v>225</v>
      </c>
    </row>
    <row r="8" spans="1:8" ht="20.25" customHeight="1">
      <c r="A8" s="170" t="s">
        <v>260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228</v>
      </c>
      <c r="B9" s="171"/>
      <c r="C9" s="171"/>
      <c r="D9" s="171"/>
      <c r="E9" s="171"/>
      <c r="F9" s="171"/>
      <c r="G9" s="171"/>
      <c r="H9" s="171"/>
    </row>
    <row r="10" spans="1:8" ht="2.2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 hidden="1">
      <c r="F14" s="3" t="s">
        <v>99</v>
      </c>
      <c r="G14" s="4"/>
    </row>
    <row r="15" spans="1:8">
      <c r="F15" s="3" t="s">
        <v>100</v>
      </c>
      <c r="G15" s="4"/>
    </row>
    <row r="16" spans="1:8">
      <c r="A16" s="63" t="s">
        <v>87</v>
      </c>
      <c r="B16" s="5" t="s">
        <v>261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 t="s">
        <v>235</v>
      </c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236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216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217</v>
      </c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 ht="3" customHeight="1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44.2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>
      <c r="A30" s="81" t="s">
        <v>210</v>
      </c>
      <c r="B30" s="82"/>
      <c r="C30" s="83" t="s">
        <v>211</v>
      </c>
      <c r="D30" s="124">
        <f>D31+D46</f>
        <v>0</v>
      </c>
      <c r="E30" s="124">
        <f>E31+E46</f>
        <v>0</v>
      </c>
      <c r="F30" s="124">
        <f>F31+F46</f>
        <v>0</v>
      </c>
      <c r="G30" s="124">
        <f>G31+G46</f>
        <v>0</v>
      </c>
      <c r="H30" s="124">
        <f>H31+H46</f>
        <v>0</v>
      </c>
    </row>
    <row r="31" spans="1:8">
      <c r="A31" s="85" t="s">
        <v>173</v>
      </c>
      <c r="B31" s="86">
        <v>100</v>
      </c>
      <c r="C31" s="87" t="s">
        <v>176</v>
      </c>
      <c r="D31" s="125">
        <f>D32+D33+D34+D35+D36+D40+D41+D45</f>
        <v>0</v>
      </c>
      <c r="E31" s="125">
        <f>E32+E33+E34+E35+E36+E40+E41+E45</f>
        <v>0</v>
      </c>
      <c r="F31" s="125">
        <f>F32+F33+F34+F35+F36+F40+F41+F45</f>
        <v>0</v>
      </c>
      <c r="G31" s="125">
        <f>G32+G33+G34+G35+G36+G40+G41+G45</f>
        <v>0</v>
      </c>
      <c r="H31" s="125">
        <f>H32+H33+H34+H35+H36+H40+H41+H45</f>
        <v>0</v>
      </c>
    </row>
    <row r="32" spans="1:8" ht="16.5" customHeight="1">
      <c r="A32" s="89" t="s">
        <v>148</v>
      </c>
      <c r="B32" s="90">
        <v>110</v>
      </c>
      <c r="C32" s="91" t="s">
        <v>177</v>
      </c>
      <c r="D32" s="97"/>
      <c r="E32" s="97"/>
      <c r="F32" s="97"/>
      <c r="G32" s="97"/>
      <c r="H32" s="97"/>
    </row>
    <row r="33" spans="1:8">
      <c r="A33" s="89" t="s">
        <v>149</v>
      </c>
      <c r="B33" s="90">
        <v>120</v>
      </c>
      <c r="C33" s="91" t="s">
        <v>178</v>
      </c>
      <c r="D33" s="97"/>
      <c r="E33" s="97"/>
      <c r="F33" s="97"/>
      <c r="G33" s="97"/>
      <c r="H33" s="97"/>
    </row>
    <row r="34" spans="1:8">
      <c r="A34" s="89" t="s">
        <v>170</v>
      </c>
      <c r="B34" s="90">
        <v>130</v>
      </c>
      <c r="C34" s="91" t="s">
        <v>179</v>
      </c>
      <c r="D34" s="97"/>
      <c r="E34" s="97"/>
      <c r="F34" s="97"/>
      <c r="G34" s="97"/>
      <c r="H34" s="97"/>
    </row>
    <row r="35" spans="1:8">
      <c r="A35" s="89" t="s">
        <v>150</v>
      </c>
      <c r="B35" s="90">
        <v>140</v>
      </c>
      <c r="C35" s="91" t="s">
        <v>180</v>
      </c>
      <c r="D35" s="97"/>
      <c r="E35" s="97"/>
      <c r="F35" s="97"/>
      <c r="G35" s="97"/>
      <c r="H35" s="97"/>
    </row>
    <row r="36" spans="1:8" ht="15" customHeight="1">
      <c r="A36" s="89" t="s">
        <v>151</v>
      </c>
      <c r="B36" s="90">
        <v>150</v>
      </c>
      <c r="C36" s="91" t="s">
        <v>181</v>
      </c>
      <c r="D36" s="125">
        <f>D37+D38+D39</f>
        <v>0</v>
      </c>
      <c r="E36" s="125">
        <f>E37+E38+E39</f>
        <v>0</v>
      </c>
      <c r="F36" s="125">
        <f>F37+F38+F39</f>
        <v>0</v>
      </c>
      <c r="G36" s="125">
        <f>G37+G38+G39</f>
        <v>0</v>
      </c>
      <c r="H36" s="125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7"/>
      <c r="E37" s="97"/>
      <c r="F37" s="97"/>
      <c r="G37" s="97"/>
      <c r="H37" s="97"/>
    </row>
    <row r="38" spans="1:8" ht="26.25">
      <c r="A38" s="93" t="s">
        <v>172</v>
      </c>
      <c r="B38" s="90">
        <v>152</v>
      </c>
      <c r="C38" s="91">
        <v>15200</v>
      </c>
      <c r="D38" s="97"/>
      <c r="E38" s="97"/>
      <c r="F38" s="97"/>
      <c r="G38" s="97"/>
      <c r="H38" s="97"/>
    </row>
    <row r="39" spans="1:8">
      <c r="A39" s="93" t="s">
        <v>152</v>
      </c>
      <c r="B39" s="90">
        <v>153</v>
      </c>
      <c r="C39" s="91">
        <v>15300</v>
      </c>
      <c r="D39" s="97"/>
      <c r="E39" s="97"/>
      <c r="F39" s="97"/>
      <c r="G39" s="97"/>
      <c r="H39" s="97"/>
    </row>
    <row r="40" spans="1:8" ht="15.75" customHeight="1">
      <c r="A40" s="89" t="s">
        <v>153</v>
      </c>
      <c r="B40" s="90">
        <v>160</v>
      </c>
      <c r="C40" s="91" t="s">
        <v>182</v>
      </c>
      <c r="D40" s="97"/>
      <c r="E40" s="97"/>
      <c r="F40" s="97"/>
      <c r="G40" s="97"/>
      <c r="H40" s="97"/>
    </row>
    <row r="41" spans="1:8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7"/>
      <c r="E42" s="97"/>
      <c r="F42" s="97"/>
      <c r="G42" s="97"/>
      <c r="H42" s="97"/>
    </row>
    <row r="43" spans="1:8">
      <c r="A43" s="93" t="s">
        <v>156</v>
      </c>
      <c r="B43" s="90">
        <v>172</v>
      </c>
      <c r="C43" s="91" t="s">
        <v>185</v>
      </c>
      <c r="D43" s="97"/>
      <c r="E43" s="97"/>
      <c r="F43" s="97"/>
      <c r="G43" s="97"/>
      <c r="H43" s="97"/>
    </row>
    <row r="44" spans="1:8" ht="16.5" customHeight="1">
      <c r="A44" s="93" t="s">
        <v>157</v>
      </c>
      <c r="B44" s="90">
        <v>173</v>
      </c>
      <c r="C44" s="91" t="s">
        <v>186</v>
      </c>
      <c r="D44" s="97"/>
      <c r="E44" s="97"/>
      <c r="F44" s="97"/>
      <c r="G44" s="97"/>
      <c r="H44" s="97"/>
    </row>
    <row r="45" spans="1:8">
      <c r="A45" s="89" t="s">
        <v>158</v>
      </c>
      <c r="B45" s="90">
        <v>180</v>
      </c>
      <c r="C45" s="91" t="s">
        <v>187</v>
      </c>
      <c r="D45" s="97"/>
      <c r="E45" s="97"/>
      <c r="F45" s="97"/>
      <c r="G45" s="97"/>
      <c r="H45" s="97"/>
    </row>
    <row r="46" spans="1:8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7"/>
      <c r="E47" s="97"/>
      <c r="F47" s="97"/>
      <c r="G47" s="97"/>
      <c r="H47" s="97"/>
    </row>
    <row r="48" spans="1:8">
      <c r="A48" s="96" t="s">
        <v>161</v>
      </c>
      <c r="B48" s="97">
        <v>420</v>
      </c>
      <c r="C48" s="91" t="s">
        <v>192</v>
      </c>
      <c r="D48" s="97"/>
      <c r="E48" s="97"/>
      <c r="F48" s="97"/>
      <c r="G48" s="97"/>
      <c r="H48" s="97"/>
    </row>
    <row r="49" spans="1:8">
      <c r="A49" s="96" t="s">
        <v>163</v>
      </c>
      <c r="B49" s="97">
        <v>440</v>
      </c>
      <c r="C49" s="91" t="s">
        <v>194</v>
      </c>
      <c r="D49" s="97"/>
      <c r="E49" s="97"/>
      <c r="F49" s="97"/>
      <c r="G49" s="97"/>
      <c r="H49" s="97"/>
    </row>
    <row r="50" spans="1:8">
      <c r="A50" s="98"/>
      <c r="B50" s="99"/>
      <c r="C50" s="100"/>
      <c r="D50" s="99"/>
      <c r="E50" s="99"/>
      <c r="F50" s="97"/>
      <c r="G50" s="97"/>
      <c r="H50" s="97"/>
    </row>
    <row r="51" spans="1:8" s="13" customFormat="1">
      <c r="A51" s="102" t="s">
        <v>212</v>
      </c>
      <c r="B51" s="103"/>
      <c r="C51" s="104" t="s">
        <v>211</v>
      </c>
      <c r="D51" s="128">
        <f>D52+D129+D151+D154</f>
        <v>0</v>
      </c>
      <c r="E51" s="128">
        <f>E52+E129+E151+E154</f>
        <v>0</v>
      </c>
      <c r="F51" s="128">
        <f>F52+F129+F151+F154</f>
        <v>0</v>
      </c>
      <c r="G51" s="128">
        <f>G52+G129+G151+G154</f>
        <v>0</v>
      </c>
      <c r="H51" s="128">
        <f>H52+H129+H151+H154</f>
        <v>0</v>
      </c>
    </row>
    <row r="52" spans="1:8">
      <c r="A52" s="85" t="s">
        <v>174</v>
      </c>
      <c r="B52" s="86">
        <v>200</v>
      </c>
      <c r="C52" s="106" t="s">
        <v>175</v>
      </c>
      <c r="D52" s="120">
        <f>D53+D58+D63+D64+D106+D109+D112+D116+D121</f>
        <v>0</v>
      </c>
      <c r="E52" s="120">
        <f>E53+E58+E63+E64+E106+E109+E112+E116+E121</f>
        <v>0</v>
      </c>
      <c r="F52" s="120">
        <f>F53+F58+F63+F64+F106+F109+F112+F116+F121</f>
        <v>0</v>
      </c>
      <c r="G52" s="120">
        <f>G53+G58+G63+G64+G106+G109+G112+G116+G121</f>
        <v>0</v>
      </c>
      <c r="H52" s="120">
        <f>H53+H58+H63+H64+H106+H109+H112+H116+H121</f>
        <v>0</v>
      </c>
    </row>
    <row r="53" spans="1:8">
      <c r="A53" s="96" t="s">
        <v>4</v>
      </c>
      <c r="B53" s="97">
        <v>211</v>
      </c>
      <c r="C53" s="107">
        <v>21100</v>
      </c>
      <c r="D53" s="120">
        <f>D54+D55+D56+D57</f>
        <v>0</v>
      </c>
      <c r="E53" s="120">
        <f>E54+E55+E56+E57</f>
        <v>0</v>
      </c>
      <c r="F53" s="120">
        <f>F54+F55+F56+F57</f>
        <v>0</v>
      </c>
      <c r="G53" s="120">
        <f>G54+G55+G56+G57</f>
        <v>0</v>
      </c>
      <c r="H53" s="120">
        <f>H54+H55+H56+H57</f>
        <v>0</v>
      </c>
    </row>
    <row r="54" spans="1:8">
      <c r="A54" s="93" t="s">
        <v>141</v>
      </c>
      <c r="B54" s="97"/>
      <c r="C54" s="107">
        <v>21101</v>
      </c>
      <c r="D54" s="119">
        <f>E54+F54+G54+H54</f>
        <v>0</v>
      </c>
      <c r="E54" s="119"/>
      <c r="F54" s="119"/>
      <c r="G54" s="119"/>
      <c r="H54" s="119"/>
    </row>
    <row r="55" spans="1:8">
      <c r="A55" s="93" t="s">
        <v>145</v>
      </c>
      <c r="B55" s="97"/>
      <c r="C55" s="107" t="s">
        <v>147</v>
      </c>
      <c r="D55" s="119"/>
      <c r="E55" s="119"/>
      <c r="F55" s="119"/>
      <c r="G55" s="119"/>
      <c r="H55" s="119"/>
    </row>
    <row r="56" spans="1:8">
      <c r="A56" s="93" t="s">
        <v>146</v>
      </c>
      <c r="B56" s="97"/>
      <c r="C56" s="107" t="s">
        <v>143</v>
      </c>
      <c r="D56" s="119"/>
      <c r="E56" s="119"/>
      <c r="F56" s="119"/>
      <c r="G56" s="119"/>
      <c r="H56" s="119"/>
    </row>
    <row r="57" spans="1:8">
      <c r="A57" s="93" t="s">
        <v>142</v>
      </c>
      <c r="B57" s="97"/>
      <c r="C57" s="107" t="s">
        <v>144</v>
      </c>
      <c r="D57" s="119"/>
      <c r="E57" s="119"/>
      <c r="F57" s="119"/>
      <c r="G57" s="119"/>
      <c r="H57" s="119"/>
    </row>
    <row r="58" spans="1:8" s="14" customFormat="1">
      <c r="A58" s="96" t="s">
        <v>5</v>
      </c>
      <c r="B58" s="97">
        <v>212</v>
      </c>
      <c r="C58" s="107">
        <v>21200</v>
      </c>
      <c r="D58" s="135">
        <f>D59+D60+D61+D62</f>
        <v>0</v>
      </c>
      <c r="E58" s="135">
        <f>E59+E60+E61+E62</f>
        <v>0</v>
      </c>
      <c r="F58" s="135">
        <f>F59+F60+F61+F62</f>
        <v>0</v>
      </c>
      <c r="G58" s="135">
        <f>G59+G60+G61+G62</f>
        <v>0</v>
      </c>
      <c r="H58" s="135">
        <f>H59+H60+H61+H62</f>
        <v>0</v>
      </c>
    </row>
    <row r="59" spans="1:8">
      <c r="A59" s="93" t="s">
        <v>6</v>
      </c>
      <c r="B59" s="97"/>
      <c r="C59" s="107">
        <v>21201</v>
      </c>
      <c r="D59" s="119"/>
      <c r="E59" s="119"/>
      <c r="F59" s="119"/>
      <c r="G59" s="119"/>
      <c r="H59" s="119"/>
    </row>
    <row r="60" spans="1:8" ht="15" customHeight="1">
      <c r="A60" s="93" t="s">
        <v>7</v>
      </c>
      <c r="B60" s="97"/>
      <c r="C60" s="107">
        <v>21202</v>
      </c>
      <c r="D60" s="119"/>
      <c r="E60" s="119"/>
      <c r="F60" s="119"/>
      <c r="G60" s="119"/>
      <c r="H60" s="119"/>
    </row>
    <row r="61" spans="1:8">
      <c r="A61" s="93" t="s">
        <v>8</v>
      </c>
      <c r="B61" s="97"/>
      <c r="C61" s="107">
        <v>21203</v>
      </c>
      <c r="D61" s="119"/>
      <c r="E61" s="119"/>
      <c r="F61" s="119"/>
      <c r="G61" s="119"/>
      <c r="H61" s="119"/>
    </row>
    <row r="62" spans="1:8">
      <c r="A62" s="93" t="s">
        <v>9</v>
      </c>
      <c r="B62" s="97"/>
      <c r="C62" s="107" t="s">
        <v>119</v>
      </c>
      <c r="D62" s="119"/>
      <c r="E62" s="119"/>
      <c r="F62" s="119"/>
      <c r="G62" s="119"/>
      <c r="H62" s="119"/>
    </row>
    <row r="63" spans="1:8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/>
      <c r="F63" s="119"/>
      <c r="G63" s="119"/>
      <c r="H63" s="119"/>
    </row>
    <row r="64" spans="1:8">
      <c r="A64" s="94" t="s">
        <v>11</v>
      </c>
      <c r="B64" s="95">
        <v>220</v>
      </c>
      <c r="C64" s="106">
        <v>22000</v>
      </c>
      <c r="D64" s="120">
        <f>D65+D70+D75+D81+D86+D95</f>
        <v>0</v>
      </c>
      <c r="E64" s="120">
        <f>E65+E70+E75+E81+E86+E95</f>
        <v>0</v>
      </c>
      <c r="F64" s="120">
        <f>F65+F70+F75+F81+F86+F95</f>
        <v>0</v>
      </c>
      <c r="G64" s="120">
        <f>G65+G70+G75+G81+G86+G95</f>
        <v>0</v>
      </c>
      <c r="H64" s="120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0">
        <f>D66+D67+D68+D69</f>
        <v>0</v>
      </c>
      <c r="E65" s="120">
        <f>E66+E67+E68+E69</f>
        <v>0</v>
      </c>
      <c r="F65" s="120">
        <f>F66+F67+F68+F69</f>
        <v>0</v>
      </c>
      <c r="G65" s="120">
        <f>G66+G67+G68+G69</f>
        <v>0</v>
      </c>
      <c r="H65" s="120">
        <f>H66+H67+H68+H69</f>
        <v>0</v>
      </c>
    </row>
    <row r="66" spans="1:8" ht="26.25">
      <c r="A66" s="93" t="s">
        <v>13</v>
      </c>
      <c r="B66" s="97"/>
      <c r="C66" s="107">
        <v>22101</v>
      </c>
      <c r="D66" s="119"/>
      <c r="E66" s="119"/>
      <c r="F66" s="119"/>
      <c r="G66" s="119"/>
      <c r="H66" s="119"/>
    </row>
    <row r="67" spans="1:8">
      <c r="A67" s="93" t="s">
        <v>14</v>
      </c>
      <c r="B67" s="97"/>
      <c r="C67" s="107">
        <v>22102</v>
      </c>
      <c r="D67" s="119"/>
      <c r="E67" s="119"/>
      <c r="F67" s="119"/>
      <c r="G67" s="119"/>
      <c r="H67" s="119"/>
    </row>
    <row r="68" spans="1:8" ht="26.25">
      <c r="A68" s="93" t="s">
        <v>15</v>
      </c>
      <c r="B68" s="97"/>
      <c r="C68" s="107">
        <v>22103</v>
      </c>
      <c r="D68" s="119"/>
      <c r="E68" s="119"/>
      <c r="F68" s="119"/>
      <c r="G68" s="119"/>
      <c r="H68" s="119"/>
    </row>
    <row r="69" spans="1:8">
      <c r="A69" s="93" t="s">
        <v>16</v>
      </c>
      <c r="B69" s="97"/>
      <c r="C69" s="107" t="s">
        <v>120</v>
      </c>
      <c r="D69" s="119"/>
      <c r="E69" s="119"/>
      <c r="F69" s="119"/>
      <c r="G69" s="119"/>
      <c r="H69" s="119"/>
    </row>
    <row r="70" spans="1:8">
      <c r="A70" s="96" t="s">
        <v>17</v>
      </c>
      <c r="B70" s="97">
        <v>222</v>
      </c>
      <c r="C70" s="107">
        <v>22200</v>
      </c>
      <c r="D70" s="120">
        <f>D71+D72+D73+D74</f>
        <v>0</v>
      </c>
      <c r="E70" s="120">
        <f>E71+E72+E73+E74</f>
        <v>0</v>
      </c>
      <c r="F70" s="120">
        <f>F71+F72+F73+F74</f>
        <v>0</v>
      </c>
      <c r="G70" s="120">
        <f>G71+G72+G73+G74</f>
        <v>0</v>
      </c>
      <c r="H70" s="120">
        <f>H71+H72+H73+H74</f>
        <v>0</v>
      </c>
    </row>
    <row r="71" spans="1:8">
      <c r="A71" s="93" t="s">
        <v>18</v>
      </c>
      <c r="B71" s="97"/>
      <c r="C71" s="107">
        <v>22201</v>
      </c>
      <c r="D71" s="119"/>
      <c r="E71" s="119"/>
      <c r="F71" s="119"/>
      <c r="G71" s="119"/>
      <c r="H71" s="119"/>
    </row>
    <row r="72" spans="1:8">
      <c r="A72" s="93" t="s">
        <v>19</v>
      </c>
      <c r="B72" s="97"/>
      <c r="C72" s="107">
        <v>22202</v>
      </c>
      <c r="D72" s="119"/>
      <c r="E72" s="119"/>
      <c r="F72" s="119"/>
      <c r="G72" s="119"/>
      <c r="H72" s="119"/>
    </row>
    <row r="73" spans="1:8" ht="26.25">
      <c r="A73" s="93" t="s">
        <v>20</v>
      </c>
      <c r="B73" s="97"/>
      <c r="C73" s="107">
        <v>22203</v>
      </c>
      <c r="D73" s="119"/>
      <c r="E73" s="119"/>
      <c r="F73" s="119"/>
      <c r="G73" s="119"/>
      <c r="H73" s="119"/>
    </row>
    <row r="74" spans="1:8">
      <c r="A74" s="93" t="s">
        <v>21</v>
      </c>
      <c r="B74" s="97"/>
      <c r="C74" s="107" t="s">
        <v>121</v>
      </c>
      <c r="D74" s="119"/>
      <c r="E74" s="119"/>
      <c r="F74" s="119"/>
      <c r="G74" s="119"/>
      <c r="H74" s="119"/>
    </row>
    <row r="75" spans="1:8">
      <c r="A75" s="96" t="s">
        <v>22</v>
      </c>
      <c r="B75" s="97">
        <v>223</v>
      </c>
      <c r="C75" s="107">
        <v>22300</v>
      </c>
      <c r="D75" s="120">
        <f>D76+D77+D78+D79+D80</f>
        <v>0</v>
      </c>
      <c r="E75" s="120">
        <f>E76+E77+E78+E79+E80</f>
        <v>0</v>
      </c>
      <c r="F75" s="120">
        <f>F76+F77+F78+F79+F80</f>
        <v>0</v>
      </c>
      <c r="G75" s="120">
        <f>G76+G77+G78+G79+G80</f>
        <v>0</v>
      </c>
      <c r="H75" s="120">
        <f>H76+H77+H78+H79+H80</f>
        <v>0</v>
      </c>
    </row>
    <row r="76" spans="1:8">
      <c r="A76" s="93" t="s">
        <v>23</v>
      </c>
      <c r="B76" s="97"/>
      <c r="C76" s="107">
        <v>22301</v>
      </c>
      <c r="D76" s="119"/>
      <c r="E76" s="119"/>
      <c r="F76" s="119"/>
      <c r="G76" s="119"/>
      <c r="H76" s="119"/>
    </row>
    <row r="77" spans="1:8">
      <c r="A77" s="93" t="s">
        <v>24</v>
      </c>
      <c r="B77" s="97"/>
      <c r="C77" s="107">
        <v>22302</v>
      </c>
      <c r="D77" s="119"/>
      <c r="E77" s="119"/>
      <c r="F77" s="119"/>
      <c r="G77" s="119"/>
      <c r="H77" s="119"/>
    </row>
    <row r="78" spans="1:8">
      <c r="A78" s="93" t="s">
        <v>25</v>
      </c>
      <c r="B78" s="97"/>
      <c r="C78" s="107">
        <v>22303</v>
      </c>
      <c r="D78" s="119"/>
      <c r="E78" s="119"/>
      <c r="F78" s="119"/>
      <c r="G78" s="119"/>
      <c r="H78" s="119"/>
    </row>
    <row r="79" spans="1:8">
      <c r="A79" s="93" t="s">
        <v>26</v>
      </c>
      <c r="B79" s="97"/>
      <c r="C79" s="107">
        <v>22304</v>
      </c>
      <c r="D79" s="119"/>
      <c r="E79" s="119"/>
      <c r="F79" s="119"/>
      <c r="G79" s="119"/>
      <c r="H79" s="119"/>
    </row>
    <row r="80" spans="1:8">
      <c r="A80" s="93" t="s">
        <v>16</v>
      </c>
      <c r="B80" s="97"/>
      <c r="C80" s="107" t="s">
        <v>122</v>
      </c>
      <c r="D80" s="119"/>
      <c r="E80" s="119"/>
      <c r="F80" s="119"/>
      <c r="G80" s="119"/>
      <c r="H80" s="119"/>
    </row>
    <row r="81" spans="1:8">
      <c r="A81" s="96" t="s">
        <v>27</v>
      </c>
      <c r="B81" s="97">
        <v>224</v>
      </c>
      <c r="C81" s="107">
        <v>22400</v>
      </c>
      <c r="D81" s="120">
        <f>D82+D83+D84+D85</f>
        <v>0</v>
      </c>
      <c r="E81" s="120">
        <f>E82+E83+E84+E85</f>
        <v>0</v>
      </c>
      <c r="F81" s="120">
        <f>F82+F83+F84+F85</f>
        <v>0</v>
      </c>
      <c r="G81" s="120">
        <f>G82+G83+G84+G85</f>
        <v>0</v>
      </c>
      <c r="H81" s="120">
        <f>H82+H83+H84+H85</f>
        <v>0</v>
      </c>
    </row>
    <row r="82" spans="1:8">
      <c r="A82" s="93" t="s">
        <v>28</v>
      </c>
      <c r="B82" s="97"/>
      <c r="C82" s="107">
        <v>22401</v>
      </c>
      <c r="D82" s="119"/>
      <c r="E82" s="119"/>
      <c r="F82" s="119"/>
      <c r="G82" s="119"/>
      <c r="H82" s="119"/>
    </row>
    <row r="83" spans="1:8">
      <c r="A83" s="93" t="s">
        <v>29</v>
      </c>
      <c r="B83" s="97"/>
      <c r="C83" s="107">
        <v>22402</v>
      </c>
      <c r="D83" s="119"/>
      <c r="E83" s="119"/>
      <c r="F83" s="119"/>
      <c r="G83" s="119"/>
      <c r="H83" s="119"/>
    </row>
    <row r="84" spans="1:8">
      <c r="A84" s="93" t="s">
        <v>30</v>
      </c>
      <c r="B84" s="97"/>
      <c r="C84" s="107">
        <v>22403</v>
      </c>
      <c r="D84" s="119"/>
      <c r="E84" s="119"/>
      <c r="F84" s="119"/>
      <c r="G84" s="119"/>
      <c r="H84" s="119"/>
    </row>
    <row r="85" spans="1:8">
      <c r="A85" s="93" t="s">
        <v>16</v>
      </c>
      <c r="B85" s="97"/>
      <c r="C85" s="107" t="s">
        <v>123</v>
      </c>
      <c r="D85" s="119"/>
      <c r="E85" s="119"/>
      <c r="F85" s="119"/>
      <c r="G85" s="119"/>
      <c r="H85" s="119"/>
    </row>
    <row r="86" spans="1:8">
      <c r="A86" s="96" t="s">
        <v>31</v>
      </c>
      <c r="B86" s="97">
        <v>225</v>
      </c>
      <c r="C86" s="107">
        <v>22500</v>
      </c>
      <c r="D86" s="120">
        <f>D87+D88+D89+D90+D91+D92+D93+D94</f>
        <v>0</v>
      </c>
      <c r="E86" s="120">
        <f>E87+E88+E89+E90+E91+E92+E93+E94</f>
        <v>0</v>
      </c>
      <c r="F86" s="120">
        <f>F87+F88+F89+F90+F91+F92+F93+F94</f>
        <v>0</v>
      </c>
      <c r="G86" s="120">
        <f>G87+G88+G89+G90+G91+G92+G93+G94</f>
        <v>0</v>
      </c>
      <c r="H86" s="120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119"/>
      <c r="E87" s="119"/>
      <c r="F87" s="119"/>
      <c r="G87" s="119"/>
      <c r="H87" s="119"/>
    </row>
    <row r="88" spans="1:8">
      <c r="A88" s="93" t="s">
        <v>33</v>
      </c>
      <c r="B88" s="97"/>
      <c r="C88" s="107">
        <v>22502</v>
      </c>
      <c r="D88" s="119"/>
      <c r="E88" s="119"/>
      <c r="F88" s="119"/>
      <c r="G88" s="119"/>
      <c r="H88" s="119"/>
    </row>
    <row r="89" spans="1:8">
      <c r="A89" s="93" t="s">
        <v>34</v>
      </c>
      <c r="B89" s="97"/>
      <c r="C89" s="107">
        <v>22503</v>
      </c>
      <c r="D89" s="119"/>
      <c r="E89" s="119"/>
      <c r="F89" s="119"/>
      <c r="G89" s="119"/>
      <c r="H89" s="119"/>
    </row>
    <row r="90" spans="1:8" ht="26.25">
      <c r="A90" s="93" t="s">
        <v>35</v>
      </c>
      <c r="B90" s="97"/>
      <c r="C90" s="107">
        <v>22504</v>
      </c>
      <c r="D90" s="119"/>
      <c r="E90" s="119"/>
      <c r="F90" s="119"/>
      <c r="G90" s="119"/>
      <c r="H90" s="119"/>
    </row>
    <row r="91" spans="1:8" ht="39">
      <c r="A91" s="93" t="s">
        <v>36</v>
      </c>
      <c r="B91" s="97"/>
      <c r="C91" s="107">
        <v>22505</v>
      </c>
      <c r="D91" s="119"/>
      <c r="E91" s="119"/>
      <c r="F91" s="119"/>
      <c r="G91" s="119"/>
      <c r="H91" s="119"/>
    </row>
    <row r="92" spans="1:8" ht="26.25">
      <c r="A92" s="93" t="s">
        <v>37</v>
      </c>
      <c r="B92" s="97"/>
      <c r="C92" s="107">
        <v>22506</v>
      </c>
      <c r="D92" s="119"/>
      <c r="E92" s="119"/>
      <c r="F92" s="119"/>
      <c r="G92" s="119"/>
      <c r="H92" s="119"/>
    </row>
    <row r="93" spans="1:8" ht="39">
      <c r="A93" s="93" t="s">
        <v>38</v>
      </c>
      <c r="B93" s="97"/>
      <c r="C93" s="107">
        <v>22507</v>
      </c>
      <c r="D93" s="119"/>
      <c r="E93" s="119"/>
      <c r="F93" s="119"/>
      <c r="G93" s="119"/>
      <c r="H93" s="119"/>
    </row>
    <row r="94" spans="1:8">
      <c r="A94" s="93" t="s">
        <v>16</v>
      </c>
      <c r="B94" s="97"/>
      <c r="C94" s="107" t="s">
        <v>124</v>
      </c>
      <c r="D94" s="119">
        <f>E94+F94+G94+H94</f>
        <v>0</v>
      </c>
      <c r="E94" s="119"/>
      <c r="F94" s="119"/>
      <c r="G94" s="119"/>
      <c r="H94" s="119"/>
    </row>
    <row r="95" spans="1:8">
      <c r="A95" s="96" t="s">
        <v>39</v>
      </c>
      <c r="B95" s="97">
        <v>226</v>
      </c>
      <c r="C95" s="107">
        <v>22600</v>
      </c>
      <c r="D95" s="120">
        <f>D96+D97+D98+D99+D100+D101+D102+D103+D104+D105</f>
        <v>0</v>
      </c>
      <c r="E95" s="120">
        <f>E96+E97+E98+E99+E100+E101+E102+E103+E104+E105</f>
        <v>0</v>
      </c>
      <c r="F95" s="120">
        <f>F96+F97+F98+F99+F100+F101+F102+F103+F104+F105</f>
        <v>0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19"/>
      <c r="E96" s="119"/>
      <c r="F96" s="119"/>
      <c r="G96" s="119"/>
      <c r="H96" s="119"/>
    </row>
    <row r="97" spans="1:8">
      <c r="A97" s="93" t="s">
        <v>41</v>
      </c>
      <c r="B97" s="97"/>
      <c r="C97" s="107">
        <v>22602</v>
      </c>
      <c r="D97" s="119"/>
      <c r="E97" s="119"/>
      <c r="F97" s="119"/>
      <c r="G97" s="119"/>
      <c r="H97" s="119"/>
    </row>
    <row r="98" spans="1:8" ht="26.25">
      <c r="A98" s="93" t="s">
        <v>42</v>
      </c>
      <c r="B98" s="97"/>
      <c r="C98" s="107">
        <v>22603</v>
      </c>
      <c r="D98" s="119"/>
      <c r="E98" s="119"/>
      <c r="F98" s="119"/>
      <c r="G98" s="119"/>
      <c r="H98" s="119"/>
    </row>
    <row r="99" spans="1:8">
      <c r="A99" s="93" t="s">
        <v>43</v>
      </c>
      <c r="B99" s="97"/>
      <c r="C99" s="107">
        <v>22604</v>
      </c>
      <c r="D99" s="119"/>
      <c r="E99" s="119"/>
      <c r="F99" s="119"/>
      <c r="G99" s="119"/>
      <c r="H99" s="119"/>
    </row>
    <row r="100" spans="1:8">
      <c r="A100" s="93" t="s">
        <v>44</v>
      </c>
      <c r="B100" s="97"/>
      <c r="C100" s="107">
        <v>22605</v>
      </c>
      <c r="D100" s="119"/>
      <c r="E100" s="119"/>
      <c r="F100" s="119"/>
      <c r="G100" s="119"/>
      <c r="H100" s="119"/>
    </row>
    <row r="101" spans="1:8" ht="26.25">
      <c r="A101" s="93" t="s">
        <v>45</v>
      </c>
      <c r="B101" s="97"/>
      <c r="C101" s="107">
        <v>22606</v>
      </c>
      <c r="D101" s="119">
        <f>E101+F101+G101+H101</f>
        <v>0</v>
      </c>
      <c r="E101" s="119"/>
      <c r="F101" s="119"/>
      <c r="G101" s="119"/>
      <c r="H101" s="119"/>
    </row>
    <row r="102" spans="1:8" ht="15" customHeight="1">
      <c r="A102" s="93" t="s">
        <v>46</v>
      </c>
      <c r="B102" s="97"/>
      <c r="C102" s="107">
        <v>22607</v>
      </c>
      <c r="D102" s="119"/>
      <c r="E102" s="119"/>
      <c r="F102" s="119"/>
      <c r="G102" s="119"/>
      <c r="H102" s="119"/>
    </row>
    <row r="103" spans="1:8" ht="26.25">
      <c r="A103" s="93" t="s">
        <v>47</v>
      </c>
      <c r="B103" s="97"/>
      <c r="C103" s="107">
        <v>22608</v>
      </c>
      <c r="D103" s="119"/>
      <c r="E103" s="119"/>
      <c r="F103" s="119"/>
      <c r="G103" s="119"/>
      <c r="H103" s="119"/>
    </row>
    <row r="104" spans="1:8">
      <c r="A104" s="93" t="s">
        <v>135</v>
      </c>
      <c r="B104" s="97"/>
      <c r="C104" s="107" t="s">
        <v>136</v>
      </c>
      <c r="D104" s="119"/>
      <c r="E104" s="119"/>
      <c r="F104" s="119"/>
      <c r="G104" s="119"/>
      <c r="H104" s="119"/>
    </row>
    <row r="105" spans="1:8">
      <c r="A105" s="93" t="s">
        <v>48</v>
      </c>
      <c r="B105" s="97"/>
      <c r="C105" s="107" t="s">
        <v>125</v>
      </c>
      <c r="D105" s="119">
        <f>E105+F105+G105+H105</f>
        <v>0</v>
      </c>
      <c r="E105" s="119"/>
      <c r="F105" s="119"/>
      <c r="G105" s="119"/>
      <c r="H105" s="119"/>
    </row>
    <row r="106" spans="1:8">
      <c r="A106" s="94" t="s">
        <v>74</v>
      </c>
      <c r="B106" s="95">
        <v>230</v>
      </c>
      <c r="C106" s="106">
        <v>23000</v>
      </c>
      <c r="D106" s="120">
        <f>D107+D108</f>
        <v>0</v>
      </c>
      <c r="E106" s="120">
        <f>E107+E108</f>
        <v>0</v>
      </c>
      <c r="F106" s="120">
        <f>F107+F108</f>
        <v>0</v>
      </c>
      <c r="G106" s="120">
        <f>G107+G108</f>
        <v>0</v>
      </c>
      <c r="H106" s="120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119"/>
      <c r="E107" s="119"/>
      <c r="F107" s="119"/>
      <c r="G107" s="119"/>
      <c r="H107" s="119"/>
    </row>
    <row r="108" spans="1:8">
      <c r="A108" s="96" t="s">
        <v>76</v>
      </c>
      <c r="B108" s="97">
        <v>232</v>
      </c>
      <c r="C108" s="107">
        <v>23200</v>
      </c>
      <c r="D108" s="119"/>
      <c r="E108" s="119"/>
      <c r="F108" s="119"/>
      <c r="G108" s="119"/>
      <c r="H108" s="119"/>
    </row>
    <row r="109" spans="1:8" ht="15.75" customHeight="1">
      <c r="A109" s="94" t="s">
        <v>77</v>
      </c>
      <c r="B109" s="95">
        <v>240</v>
      </c>
      <c r="C109" s="106">
        <v>24000</v>
      </c>
      <c r="D109" s="120">
        <f>D110+D111</f>
        <v>0</v>
      </c>
      <c r="E109" s="120">
        <f>E110+E111</f>
        <v>0</v>
      </c>
      <c r="F109" s="120">
        <f>F110+F111</f>
        <v>0</v>
      </c>
      <c r="G109" s="120">
        <f>G110+G111</f>
        <v>0</v>
      </c>
      <c r="H109" s="120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119"/>
      <c r="E110" s="119"/>
      <c r="F110" s="119"/>
      <c r="G110" s="119"/>
      <c r="H110" s="119"/>
    </row>
    <row r="111" spans="1:8" ht="26.25">
      <c r="A111" s="96" t="s">
        <v>79</v>
      </c>
      <c r="B111" s="97">
        <v>242</v>
      </c>
      <c r="C111" s="107">
        <v>24200</v>
      </c>
      <c r="D111" s="119"/>
      <c r="E111" s="119"/>
      <c r="F111" s="119"/>
      <c r="G111" s="119"/>
      <c r="H111" s="119"/>
    </row>
    <row r="112" spans="1:8" ht="14.25" customHeight="1">
      <c r="A112" s="94" t="s">
        <v>80</v>
      </c>
      <c r="B112" s="95">
        <v>250</v>
      </c>
      <c r="C112" s="106" t="s">
        <v>102</v>
      </c>
      <c r="D112" s="120">
        <f>D113+D114+D115</f>
        <v>0</v>
      </c>
      <c r="E112" s="120">
        <f>E113+E114+E115</f>
        <v>0</v>
      </c>
      <c r="F112" s="120">
        <f>F113+F114+F115</f>
        <v>0</v>
      </c>
      <c r="G112" s="120">
        <f>G113+G114+G115</f>
        <v>0</v>
      </c>
      <c r="H112" s="120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119"/>
      <c r="E113" s="119"/>
      <c r="F113" s="119"/>
      <c r="G113" s="119"/>
      <c r="H113" s="119"/>
    </row>
    <row r="114" spans="1:8" ht="26.25">
      <c r="A114" s="96" t="s">
        <v>82</v>
      </c>
      <c r="B114" s="97">
        <v>252</v>
      </c>
      <c r="C114" s="107" t="s">
        <v>104</v>
      </c>
      <c r="D114" s="119"/>
      <c r="E114" s="119"/>
      <c r="F114" s="119"/>
      <c r="G114" s="119"/>
      <c r="H114" s="119"/>
    </row>
    <row r="115" spans="1:8">
      <c r="A115" s="96" t="s">
        <v>83</v>
      </c>
      <c r="B115" s="97">
        <v>253</v>
      </c>
      <c r="C115" s="107" t="s">
        <v>105</v>
      </c>
      <c r="D115" s="119"/>
      <c r="E115" s="119"/>
      <c r="F115" s="119"/>
      <c r="G115" s="119"/>
      <c r="H115" s="119"/>
    </row>
    <row r="116" spans="1:8">
      <c r="A116" s="94" t="s">
        <v>49</v>
      </c>
      <c r="B116" s="95">
        <v>260</v>
      </c>
      <c r="C116" s="106">
        <v>26000</v>
      </c>
      <c r="D116" s="120">
        <f>D117+D118+D120</f>
        <v>0</v>
      </c>
      <c r="E116" s="120">
        <f>E117+E118+E120</f>
        <v>0</v>
      </c>
      <c r="F116" s="120">
        <f>F117+F118+F120</f>
        <v>0</v>
      </c>
      <c r="G116" s="120">
        <f>G117+G118+G120</f>
        <v>0</v>
      </c>
      <c r="H116" s="120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119"/>
      <c r="E117" s="119"/>
      <c r="F117" s="119"/>
      <c r="G117" s="119"/>
      <c r="H117" s="119"/>
    </row>
    <row r="118" spans="1:8">
      <c r="A118" s="96" t="s">
        <v>50</v>
      </c>
      <c r="B118" s="97">
        <v>262</v>
      </c>
      <c r="C118" s="107">
        <v>26200</v>
      </c>
      <c r="D118" s="119">
        <f>D119</f>
        <v>0</v>
      </c>
      <c r="E118" s="119"/>
      <c r="F118" s="119"/>
      <c r="G118" s="119"/>
      <c r="H118" s="119"/>
    </row>
    <row r="119" spans="1:8">
      <c r="A119" s="93" t="s">
        <v>51</v>
      </c>
      <c r="B119" s="97"/>
      <c r="C119" s="107">
        <v>26201</v>
      </c>
      <c r="D119" s="119"/>
      <c r="E119" s="119"/>
      <c r="F119" s="119"/>
      <c r="G119" s="119"/>
      <c r="H119" s="119"/>
    </row>
    <row r="120" spans="1:8" ht="26.25">
      <c r="A120" s="96" t="s">
        <v>85</v>
      </c>
      <c r="B120" s="97">
        <v>263</v>
      </c>
      <c r="C120" s="107" t="s">
        <v>101</v>
      </c>
      <c r="D120" s="119"/>
      <c r="E120" s="119"/>
      <c r="F120" s="119"/>
      <c r="G120" s="119"/>
      <c r="H120" s="119"/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0</v>
      </c>
      <c r="E121" s="120">
        <f>E122+E123+E124+E125+E126+E127+E128</f>
        <v>0</v>
      </c>
      <c r="F121" s="120">
        <f>F122+F123+F124+F125+F126+F127+F128</f>
        <v>0</v>
      </c>
      <c r="G121" s="120">
        <f>G122+G123+G124+G125+G126+G127+G128</f>
        <v>0</v>
      </c>
      <c r="H121" s="120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119"/>
      <c r="E122" s="119"/>
      <c r="F122" s="119"/>
      <c r="G122" s="119"/>
      <c r="H122" s="119"/>
    </row>
    <row r="123" spans="1:8">
      <c r="A123" s="93" t="s">
        <v>54</v>
      </c>
      <c r="B123" s="97"/>
      <c r="C123" s="107">
        <v>29002</v>
      </c>
      <c r="D123" s="119"/>
      <c r="E123" s="119"/>
      <c r="F123" s="119"/>
      <c r="G123" s="119"/>
      <c r="H123" s="119"/>
    </row>
    <row r="124" spans="1:8">
      <c r="A124" s="93" t="s">
        <v>55</v>
      </c>
      <c r="B124" s="97"/>
      <c r="C124" s="107">
        <v>29003</v>
      </c>
      <c r="D124" s="119"/>
      <c r="E124" s="119"/>
      <c r="F124" s="119"/>
      <c r="G124" s="119"/>
      <c r="H124" s="119"/>
    </row>
    <row r="125" spans="1:8">
      <c r="A125" s="93" t="s">
        <v>56</v>
      </c>
      <c r="B125" s="97"/>
      <c r="C125" s="107">
        <v>29004</v>
      </c>
      <c r="D125" s="119"/>
      <c r="E125" s="119"/>
      <c r="F125" s="119"/>
      <c r="G125" s="119"/>
      <c r="H125" s="119"/>
    </row>
    <row r="126" spans="1:8">
      <c r="A126" s="93" t="s">
        <v>57</v>
      </c>
      <c r="B126" s="97"/>
      <c r="C126" s="107">
        <v>29005</v>
      </c>
      <c r="D126" s="119"/>
      <c r="E126" s="119"/>
      <c r="F126" s="119"/>
      <c r="G126" s="119"/>
      <c r="H126" s="119"/>
    </row>
    <row r="127" spans="1:8">
      <c r="A127" s="93" t="s">
        <v>137</v>
      </c>
      <c r="B127" s="97"/>
      <c r="C127" s="107" t="s">
        <v>138</v>
      </c>
      <c r="D127" s="119"/>
      <c r="E127" s="119"/>
      <c r="F127" s="119"/>
      <c r="G127" s="119"/>
      <c r="H127" s="119"/>
    </row>
    <row r="128" spans="1:8">
      <c r="A128" s="93" t="s">
        <v>58</v>
      </c>
      <c r="B128" s="97"/>
      <c r="C128" s="107" t="s">
        <v>126</v>
      </c>
      <c r="D128" s="119">
        <f>E128+F128+G128+H128</f>
        <v>0</v>
      </c>
      <c r="E128" s="119"/>
      <c r="F128" s="119"/>
      <c r="G128" s="119"/>
      <c r="H128" s="119"/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0</v>
      </c>
      <c r="E129" s="120">
        <f>E130+E139+E140</f>
        <v>0</v>
      </c>
      <c r="F129" s="120">
        <f>F130+F139+F140</f>
        <v>0</v>
      </c>
      <c r="G129" s="120">
        <f>G130+G139+G140</f>
        <v>0</v>
      </c>
      <c r="H129" s="120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</f>
        <v>0</v>
      </c>
      <c r="E130" s="120">
        <f>E131+E132+E133+E134+E135+E136+E137+E138</f>
        <v>0</v>
      </c>
      <c r="F130" s="120">
        <f>F131+F132+F133+F134+F135+F136+F137+F138</f>
        <v>0</v>
      </c>
      <c r="G130" s="120">
        <f>G131+G132+G133+G134+G135+G136+G137+G138</f>
        <v>0</v>
      </c>
      <c r="H130" s="120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119"/>
      <c r="E131" s="119"/>
      <c r="F131" s="119"/>
      <c r="G131" s="119"/>
      <c r="H131" s="119"/>
    </row>
    <row r="132" spans="1:8">
      <c r="A132" s="93" t="s">
        <v>61</v>
      </c>
      <c r="B132" s="97"/>
      <c r="C132" s="107">
        <v>31002</v>
      </c>
      <c r="D132" s="119">
        <f>E132+F132+G132+H132</f>
        <v>0</v>
      </c>
      <c r="E132" s="119"/>
      <c r="F132" s="119"/>
      <c r="G132" s="119"/>
      <c r="H132" s="119"/>
    </row>
    <row r="133" spans="1:8" ht="30" customHeight="1">
      <c r="A133" s="93" t="s">
        <v>62</v>
      </c>
      <c r="B133" s="97"/>
      <c r="C133" s="107">
        <v>31003</v>
      </c>
      <c r="D133" s="119">
        <f>E133+F133+G133+H133</f>
        <v>0</v>
      </c>
      <c r="E133" s="119"/>
      <c r="F133" s="119"/>
      <c r="G133" s="119"/>
      <c r="H133" s="119"/>
    </row>
    <row r="134" spans="1:8">
      <c r="A134" s="93" t="s">
        <v>63</v>
      </c>
      <c r="B134" s="97"/>
      <c r="C134" s="107">
        <v>31004</v>
      </c>
      <c r="D134" s="119"/>
      <c r="E134" s="119"/>
      <c r="F134" s="119"/>
      <c r="G134" s="119"/>
      <c r="H134" s="119"/>
    </row>
    <row r="135" spans="1:8">
      <c r="A135" s="93" t="s">
        <v>64</v>
      </c>
      <c r="B135" s="97"/>
      <c r="C135" s="107">
        <v>31005</v>
      </c>
      <c r="D135" s="119"/>
      <c r="E135" s="119"/>
      <c r="F135" s="119"/>
      <c r="G135" s="119"/>
      <c r="H135" s="119"/>
    </row>
    <row r="136" spans="1:8">
      <c r="A136" s="93" t="s">
        <v>66</v>
      </c>
      <c r="B136" s="97"/>
      <c r="C136" s="107">
        <v>31006</v>
      </c>
      <c r="D136" s="119"/>
      <c r="E136" s="119"/>
      <c r="F136" s="119"/>
      <c r="G136" s="119"/>
      <c r="H136" s="119"/>
    </row>
    <row r="137" spans="1:8">
      <c r="A137" s="93" t="s">
        <v>130</v>
      </c>
      <c r="B137" s="97"/>
      <c r="C137" s="107" t="s">
        <v>131</v>
      </c>
      <c r="D137" s="119"/>
      <c r="E137" s="119"/>
      <c r="F137" s="119"/>
      <c r="G137" s="119"/>
      <c r="H137" s="119"/>
    </row>
    <row r="138" spans="1:8">
      <c r="A138" s="93" t="s">
        <v>65</v>
      </c>
      <c r="B138" s="97"/>
      <c r="C138" s="107" t="s">
        <v>127</v>
      </c>
      <c r="D138" s="119"/>
      <c r="E138" s="119"/>
      <c r="F138" s="119"/>
      <c r="G138" s="119"/>
      <c r="H138" s="119"/>
    </row>
    <row r="139" spans="1:8" ht="15.75" customHeight="1">
      <c r="A139" s="96" t="s">
        <v>86</v>
      </c>
      <c r="B139" s="97">
        <v>320</v>
      </c>
      <c r="C139" s="107" t="s">
        <v>118</v>
      </c>
      <c r="D139" s="119"/>
      <c r="E139" s="119"/>
      <c r="F139" s="119"/>
      <c r="G139" s="119"/>
      <c r="H139" s="119"/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0</v>
      </c>
      <c r="E140" s="120">
        <f>E141+E142+E143+E144+E145+E146+E147+E148+E149+E150</f>
        <v>0</v>
      </c>
      <c r="F140" s="120">
        <f>F141+F142+F143+F144+F145+F146+F147+F148+F149+F150</f>
        <v>0</v>
      </c>
      <c r="G140" s="120">
        <f>G141+G142+G143+G144+G145+G146+G147+G148+G149+G150</f>
        <v>0</v>
      </c>
      <c r="H140" s="120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119"/>
      <c r="E141" s="119"/>
      <c r="F141" s="119"/>
      <c r="G141" s="119"/>
      <c r="H141" s="119"/>
    </row>
    <row r="142" spans="1:8">
      <c r="A142" s="93" t="s">
        <v>69</v>
      </c>
      <c r="B142" s="97"/>
      <c r="C142" s="107">
        <v>34002</v>
      </c>
      <c r="D142" s="119"/>
      <c r="E142" s="119"/>
      <c r="F142" s="119"/>
      <c r="G142" s="119"/>
      <c r="H142" s="119"/>
    </row>
    <row r="143" spans="1:8">
      <c r="A143" s="93" t="s">
        <v>70</v>
      </c>
      <c r="B143" s="97"/>
      <c r="C143" s="107">
        <v>34003</v>
      </c>
      <c r="D143" s="119">
        <f>E143+F143+G143+H143</f>
        <v>0</v>
      </c>
      <c r="E143" s="119"/>
      <c r="F143" s="119"/>
      <c r="G143" s="119"/>
      <c r="H143" s="119"/>
    </row>
    <row r="144" spans="1:8" ht="29.25" customHeight="1">
      <c r="A144" s="93" t="s">
        <v>71</v>
      </c>
      <c r="B144" s="97"/>
      <c r="C144" s="107">
        <v>34004</v>
      </c>
      <c r="D144" s="119">
        <f>E144+F144+G144+H144</f>
        <v>0</v>
      </c>
      <c r="E144" s="119"/>
      <c r="F144" s="119"/>
      <c r="G144" s="119"/>
      <c r="H144" s="119"/>
    </row>
    <row r="145" spans="1:8" ht="26.25">
      <c r="A145" s="93" t="s">
        <v>72</v>
      </c>
      <c r="B145" s="97"/>
      <c r="C145" s="107">
        <v>34005</v>
      </c>
      <c r="D145" s="119"/>
      <c r="E145" s="119"/>
      <c r="F145" s="119"/>
      <c r="G145" s="119"/>
      <c r="H145" s="119"/>
    </row>
    <row r="146" spans="1:8" ht="26.25">
      <c r="A146" s="93" t="s">
        <v>73</v>
      </c>
      <c r="B146" s="97"/>
      <c r="C146" s="107">
        <v>34006</v>
      </c>
      <c r="D146" s="119"/>
      <c r="E146" s="119"/>
      <c r="F146" s="119"/>
      <c r="G146" s="119"/>
      <c r="H146" s="119"/>
    </row>
    <row r="147" spans="1:8">
      <c r="A147" s="93" t="s">
        <v>132</v>
      </c>
      <c r="B147" s="97"/>
      <c r="C147" s="107">
        <v>34007</v>
      </c>
      <c r="D147" s="119"/>
      <c r="E147" s="119"/>
      <c r="F147" s="119"/>
      <c r="G147" s="119"/>
      <c r="H147" s="119"/>
    </row>
    <row r="148" spans="1:8">
      <c r="A148" s="93" t="s">
        <v>133</v>
      </c>
      <c r="B148" s="97"/>
      <c r="C148" s="107" t="s">
        <v>134</v>
      </c>
      <c r="D148" s="119">
        <f>E148+F148+G148+H148</f>
        <v>0</v>
      </c>
      <c r="E148" s="119"/>
      <c r="F148" s="119"/>
      <c r="G148" s="119"/>
      <c r="H148" s="119"/>
    </row>
    <row r="149" spans="1:8">
      <c r="A149" s="93" t="s">
        <v>139</v>
      </c>
      <c r="B149" s="97"/>
      <c r="C149" s="107" t="s">
        <v>140</v>
      </c>
      <c r="D149" s="119"/>
      <c r="E149" s="119"/>
      <c r="F149" s="119"/>
      <c r="G149" s="119"/>
      <c r="H149" s="119"/>
    </row>
    <row r="150" spans="1:8">
      <c r="A150" s="93" t="s">
        <v>21</v>
      </c>
      <c r="B150" s="97"/>
      <c r="C150" s="107" t="s">
        <v>128</v>
      </c>
      <c r="D150" s="119"/>
      <c r="E150" s="119"/>
      <c r="F150" s="119"/>
      <c r="G150" s="119"/>
      <c r="H150" s="119"/>
    </row>
    <row r="151" spans="1:8">
      <c r="A151" s="94" t="s">
        <v>112</v>
      </c>
      <c r="B151" s="95">
        <v>500</v>
      </c>
      <c r="C151" s="106" t="s">
        <v>106</v>
      </c>
      <c r="D151" s="120">
        <f>D152+D153</f>
        <v>0</v>
      </c>
      <c r="E151" s="120">
        <f>E152+E153</f>
        <v>0</v>
      </c>
      <c r="F151" s="120">
        <f>F152+F153</f>
        <v>0</v>
      </c>
      <c r="G151" s="120">
        <f>G152+G153</f>
        <v>0</v>
      </c>
      <c r="H151" s="120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119"/>
      <c r="E152" s="119"/>
      <c r="F152" s="119"/>
      <c r="G152" s="119"/>
      <c r="H152" s="119"/>
    </row>
    <row r="153" spans="1:8">
      <c r="A153" s="96" t="s">
        <v>114</v>
      </c>
      <c r="B153" s="97">
        <v>540</v>
      </c>
      <c r="C153" s="107" t="s">
        <v>108</v>
      </c>
      <c r="D153" s="119"/>
      <c r="E153" s="119"/>
      <c r="F153" s="119"/>
      <c r="G153" s="119"/>
      <c r="H153" s="119"/>
    </row>
    <row r="154" spans="1:8">
      <c r="A154" s="94" t="s">
        <v>115</v>
      </c>
      <c r="B154" s="95">
        <v>600</v>
      </c>
      <c r="C154" s="106" t="s">
        <v>109</v>
      </c>
      <c r="D154" s="120">
        <f>D155+D156</f>
        <v>0</v>
      </c>
      <c r="E154" s="120">
        <f>E155+E156</f>
        <v>0</v>
      </c>
      <c r="F154" s="120">
        <f>F155+F156</f>
        <v>0</v>
      </c>
      <c r="G154" s="120">
        <f>G155+G156</f>
        <v>0</v>
      </c>
      <c r="H154" s="120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119"/>
      <c r="E155" s="119"/>
      <c r="F155" s="119"/>
      <c r="G155" s="119"/>
      <c r="H155" s="119"/>
    </row>
    <row r="156" spans="1:8">
      <c r="A156" s="109" t="s">
        <v>117</v>
      </c>
      <c r="B156" s="99">
        <v>640</v>
      </c>
      <c r="C156" s="100" t="s">
        <v>111</v>
      </c>
      <c r="D156" s="121"/>
      <c r="E156" s="121"/>
      <c r="F156" s="121"/>
      <c r="G156" s="121"/>
      <c r="H156" s="121"/>
    </row>
    <row r="157" spans="1:8">
      <c r="A157" s="96"/>
      <c r="B157" s="97"/>
      <c r="C157" s="107"/>
      <c r="D157" s="119"/>
      <c r="E157" s="119"/>
      <c r="F157" s="119"/>
      <c r="G157" s="119"/>
      <c r="H157" s="119"/>
    </row>
    <row r="158" spans="1:8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 ht="11.25" customHeight="1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 hidden="1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233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256"/>
  <sheetViews>
    <sheetView showGridLines="0" topLeftCell="A9" zoomScale="75" workbookViewId="0">
      <selection activeCell="E144" sqref="E144:H144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4.7109375" style="1" customWidth="1"/>
    <col min="6" max="6" width="11.140625" style="1" customWidth="1"/>
    <col min="7" max="7" width="12.28515625" style="1" customWidth="1"/>
    <col min="8" max="8" width="11.570312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224</v>
      </c>
    </row>
    <row r="6" spans="1:8">
      <c r="A6" s="1" t="s">
        <v>225</v>
      </c>
    </row>
    <row r="8" spans="1:8" ht="20.25" customHeight="1">
      <c r="A8" s="170" t="s">
        <v>260</v>
      </c>
      <c r="B8" s="170"/>
      <c r="C8" s="170"/>
      <c r="D8" s="170"/>
      <c r="E8" s="170"/>
      <c r="F8" s="170"/>
      <c r="G8" s="170"/>
      <c r="H8" s="170"/>
    </row>
    <row r="9" spans="1:8" ht="18" customHeight="1">
      <c r="A9" s="171" t="s">
        <v>228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A14" s="63"/>
      <c r="B14" s="63"/>
      <c r="C14" s="64"/>
      <c r="D14" s="63"/>
      <c r="E14" s="63"/>
      <c r="F14" s="70" t="s">
        <v>99</v>
      </c>
      <c r="G14" s="71"/>
      <c r="H14" s="63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262</v>
      </c>
      <c r="C16" s="67"/>
      <c r="D16" s="66"/>
      <c r="E16" s="66"/>
      <c r="F16" s="70" t="s">
        <v>97</v>
      </c>
      <c r="G16" s="71">
        <v>171201001</v>
      </c>
      <c r="H16" s="63"/>
    </row>
    <row r="17" spans="1:9">
      <c r="A17" s="63"/>
      <c r="B17" s="68"/>
      <c r="C17" s="69"/>
      <c r="D17" s="68"/>
      <c r="E17" s="68"/>
      <c r="F17" s="70"/>
      <c r="G17" s="71"/>
      <c r="H17" s="63"/>
    </row>
    <row r="18" spans="1:9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9">
      <c r="A19" s="63"/>
      <c r="B19" s="68"/>
      <c r="C19" s="69"/>
      <c r="D19" s="68"/>
      <c r="E19" s="68"/>
      <c r="F19" s="70"/>
      <c r="G19" s="71"/>
      <c r="H19" s="63"/>
    </row>
    <row r="20" spans="1:9">
      <c r="A20" s="63" t="s">
        <v>89</v>
      </c>
      <c r="B20" s="72"/>
      <c r="C20" s="69" t="s">
        <v>239</v>
      </c>
      <c r="D20" s="68"/>
      <c r="E20" s="68"/>
      <c r="F20" s="70" t="s">
        <v>94</v>
      </c>
      <c r="G20" s="71"/>
      <c r="H20" s="63"/>
    </row>
    <row r="21" spans="1:9">
      <c r="A21" s="63"/>
      <c r="B21" s="68"/>
      <c r="C21" s="69"/>
      <c r="D21" s="68"/>
      <c r="E21" s="68"/>
      <c r="F21" s="70"/>
      <c r="G21" s="71"/>
      <c r="H21" s="63"/>
    </row>
    <row r="22" spans="1:9">
      <c r="A22" s="63" t="s">
        <v>90</v>
      </c>
      <c r="B22" s="72" t="s">
        <v>218</v>
      </c>
      <c r="C22" s="69"/>
      <c r="D22" s="68"/>
      <c r="E22" s="68"/>
      <c r="F22" s="70" t="s">
        <v>93</v>
      </c>
      <c r="G22" s="71"/>
      <c r="H22" s="63"/>
    </row>
    <row r="23" spans="1:9">
      <c r="A23" s="63"/>
      <c r="B23" s="68"/>
      <c r="C23" s="69"/>
      <c r="D23" s="68"/>
      <c r="E23" s="68"/>
      <c r="F23" s="70"/>
      <c r="G23" s="71"/>
      <c r="H23" s="63"/>
    </row>
    <row r="24" spans="1:9">
      <c r="A24" s="63" t="s">
        <v>91</v>
      </c>
      <c r="B24" s="68"/>
      <c r="C24" s="69" t="s">
        <v>217</v>
      </c>
      <c r="D24" s="68"/>
      <c r="E24" s="68"/>
      <c r="F24" s="70" t="s">
        <v>96</v>
      </c>
      <c r="G24" s="71"/>
      <c r="H24" s="63"/>
    </row>
    <row r="25" spans="1:9">
      <c r="A25" s="63"/>
      <c r="B25" s="68"/>
      <c r="C25" s="69"/>
      <c r="D25" s="68"/>
      <c r="E25" s="68"/>
      <c r="F25" s="70"/>
      <c r="G25" s="71"/>
      <c r="H25" s="63"/>
    </row>
    <row r="26" spans="1:9">
      <c r="A26" s="63"/>
      <c r="B26" s="73"/>
      <c r="C26" s="74"/>
      <c r="D26" s="73"/>
      <c r="E26" s="73"/>
      <c r="F26" s="70"/>
      <c r="G26" s="71"/>
      <c r="H26" s="63"/>
    </row>
    <row r="27" spans="1:9">
      <c r="A27" s="75" t="s">
        <v>92</v>
      </c>
      <c r="B27" s="63"/>
      <c r="C27" s="64"/>
      <c r="D27" s="63"/>
      <c r="E27" s="63"/>
      <c r="F27" s="73"/>
      <c r="G27" s="73"/>
      <c r="H27" s="116"/>
    </row>
    <row r="28" spans="1:9" s="10" customFormat="1" ht="69.7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9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9">
      <c r="A30" s="81" t="s">
        <v>210</v>
      </c>
      <c r="B30" s="82"/>
      <c r="C30" s="83" t="s">
        <v>211</v>
      </c>
      <c r="D30" s="84">
        <f>D31+D46</f>
        <v>0</v>
      </c>
      <c r="E30" s="84">
        <f>E31+E46</f>
        <v>0</v>
      </c>
      <c r="F30" s="84">
        <f>F31+F46</f>
        <v>0</v>
      </c>
      <c r="G30" s="84">
        <f>G31+G46</f>
        <v>0</v>
      </c>
      <c r="H30" s="84">
        <f>H31+H46</f>
        <v>0</v>
      </c>
      <c r="I30" s="62"/>
    </row>
    <row r="31" spans="1:9">
      <c r="A31" s="85" t="s">
        <v>173</v>
      </c>
      <c r="B31" s="86">
        <v>100</v>
      </c>
      <c r="C31" s="87" t="s">
        <v>176</v>
      </c>
      <c r="D31" s="88">
        <f>D32+D33+D34+D35+D36+D40+D41+D45</f>
        <v>0</v>
      </c>
      <c r="E31" s="88">
        <f>E32+E33+E34+E35+E36+E40+E41+E45</f>
        <v>0</v>
      </c>
      <c r="F31" s="88">
        <f>F32+F33+F34+F35+F36+F40+F41+F45</f>
        <v>0</v>
      </c>
      <c r="G31" s="88">
        <f>G32+G33+G34+G35+G36+G40+G41+G45</f>
        <v>0</v>
      </c>
      <c r="H31" s="88">
        <f>H32+H33+H34+H35+H36+H40+H41+H45</f>
        <v>0</v>
      </c>
    </row>
    <row r="32" spans="1:9" ht="16.5" customHeight="1">
      <c r="A32" s="89" t="s">
        <v>148</v>
      </c>
      <c r="B32" s="90">
        <v>110</v>
      </c>
      <c r="C32" s="91" t="s">
        <v>177</v>
      </c>
      <c r="D32" s="92"/>
      <c r="E32" s="92"/>
      <c r="F32" s="92"/>
      <c r="G32" s="92"/>
      <c r="H32" s="92"/>
    </row>
    <row r="33" spans="1:8">
      <c r="A33" s="89" t="s">
        <v>149</v>
      </c>
      <c r="B33" s="90">
        <v>120</v>
      </c>
      <c r="C33" s="91" t="s">
        <v>178</v>
      </c>
      <c r="D33" s="92"/>
      <c r="E33" s="92"/>
      <c r="F33" s="92"/>
      <c r="G33" s="92"/>
      <c r="H33" s="92"/>
    </row>
    <row r="34" spans="1:8">
      <c r="A34" s="89" t="s">
        <v>170</v>
      </c>
      <c r="B34" s="90">
        <v>130</v>
      </c>
      <c r="C34" s="91" t="s">
        <v>179</v>
      </c>
      <c r="D34" s="92"/>
      <c r="E34" s="92"/>
      <c r="F34" s="92"/>
      <c r="G34" s="92"/>
      <c r="H34" s="92"/>
    </row>
    <row r="35" spans="1:8">
      <c r="A35" s="89" t="s">
        <v>150</v>
      </c>
      <c r="B35" s="90">
        <v>140</v>
      </c>
      <c r="C35" s="91" t="s">
        <v>180</v>
      </c>
      <c r="D35" s="92"/>
      <c r="E35" s="92"/>
      <c r="F35" s="92"/>
      <c r="G35" s="92"/>
      <c r="H35" s="92"/>
    </row>
    <row r="36" spans="1:8" ht="15" customHeight="1">
      <c r="A36" s="89" t="s">
        <v>151</v>
      </c>
      <c r="B36" s="90">
        <v>150</v>
      </c>
      <c r="C36" s="91" t="s">
        <v>181</v>
      </c>
      <c r="D36" s="88">
        <f>D37+D38+D39</f>
        <v>0</v>
      </c>
      <c r="E36" s="88">
        <f>E37+E38+E39</f>
        <v>0</v>
      </c>
      <c r="F36" s="88">
        <f>F37+F38+F39</f>
        <v>0</v>
      </c>
      <c r="G36" s="88">
        <f>G37+G38+G39</f>
        <v>0</v>
      </c>
      <c r="H36" s="88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2"/>
      <c r="E37" s="92"/>
      <c r="F37" s="92"/>
      <c r="G37" s="92"/>
      <c r="H37" s="92"/>
    </row>
    <row r="38" spans="1:8" ht="26.25">
      <c r="A38" s="93" t="s">
        <v>172</v>
      </c>
      <c r="B38" s="90">
        <v>152</v>
      </c>
      <c r="C38" s="91">
        <v>15200</v>
      </c>
      <c r="D38" s="92"/>
      <c r="E38" s="92"/>
      <c r="F38" s="92"/>
      <c r="G38" s="92"/>
      <c r="H38" s="92"/>
    </row>
    <row r="39" spans="1:8">
      <c r="A39" s="93" t="s">
        <v>152</v>
      </c>
      <c r="B39" s="90">
        <v>153</v>
      </c>
      <c r="C39" s="91">
        <v>15300</v>
      </c>
      <c r="D39" s="92"/>
      <c r="E39" s="92"/>
      <c r="F39" s="92"/>
      <c r="G39" s="92"/>
      <c r="H39" s="92"/>
    </row>
    <row r="40" spans="1:8" ht="15.75" customHeight="1">
      <c r="A40" s="89" t="s">
        <v>153</v>
      </c>
      <c r="B40" s="90">
        <v>160</v>
      </c>
      <c r="C40" s="91" t="s">
        <v>182</v>
      </c>
      <c r="D40" s="92"/>
      <c r="E40" s="92"/>
      <c r="F40" s="92"/>
      <c r="G40" s="92"/>
      <c r="H40" s="92"/>
    </row>
    <row r="41" spans="1:8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2"/>
      <c r="E42" s="92"/>
      <c r="F42" s="92"/>
      <c r="G42" s="92"/>
      <c r="H42" s="92"/>
    </row>
    <row r="43" spans="1:8">
      <c r="A43" s="93" t="s">
        <v>156</v>
      </c>
      <c r="B43" s="90">
        <v>172</v>
      </c>
      <c r="C43" s="91" t="s">
        <v>185</v>
      </c>
      <c r="D43" s="92"/>
      <c r="E43" s="92"/>
      <c r="F43" s="92"/>
      <c r="G43" s="92"/>
      <c r="H43" s="92"/>
    </row>
    <row r="44" spans="1:8" ht="16.5" customHeight="1">
      <c r="A44" s="93" t="s">
        <v>157</v>
      </c>
      <c r="B44" s="90">
        <v>173</v>
      </c>
      <c r="C44" s="91" t="s">
        <v>186</v>
      </c>
      <c r="D44" s="92"/>
      <c r="E44" s="92"/>
      <c r="F44" s="92"/>
      <c r="G44" s="92"/>
      <c r="H44" s="92"/>
    </row>
    <row r="45" spans="1:8">
      <c r="A45" s="89" t="s">
        <v>158</v>
      </c>
      <c r="B45" s="90">
        <v>180</v>
      </c>
      <c r="C45" s="91" t="s">
        <v>187</v>
      </c>
      <c r="D45" s="119"/>
      <c r="E45" s="92"/>
      <c r="F45" s="119"/>
      <c r="G45" s="92"/>
      <c r="H45" s="92"/>
    </row>
    <row r="46" spans="1:8">
      <c r="A46" s="94" t="s">
        <v>159</v>
      </c>
      <c r="B46" s="95">
        <v>400</v>
      </c>
      <c r="C46" s="87" t="s">
        <v>190</v>
      </c>
      <c r="D46" s="88">
        <f>D47+D48+D49</f>
        <v>0</v>
      </c>
      <c r="E46" s="88">
        <f>E47+E48+E49</f>
        <v>0</v>
      </c>
      <c r="F46" s="88">
        <f>F47+F48+F49</f>
        <v>0</v>
      </c>
      <c r="G46" s="88">
        <f>G47+G48+G49</f>
        <v>0</v>
      </c>
      <c r="H46" s="88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2"/>
      <c r="E47" s="92"/>
      <c r="F47" s="92"/>
      <c r="G47" s="92"/>
      <c r="H47" s="92"/>
    </row>
    <row r="48" spans="1:8">
      <c r="A48" s="96" t="s">
        <v>161</v>
      </c>
      <c r="B48" s="97">
        <v>420</v>
      </c>
      <c r="C48" s="91" t="s">
        <v>192</v>
      </c>
      <c r="D48" s="92"/>
      <c r="E48" s="92"/>
      <c r="F48" s="92"/>
      <c r="G48" s="92"/>
      <c r="H48" s="92"/>
    </row>
    <row r="49" spans="1:9">
      <c r="A49" s="96" t="s">
        <v>163</v>
      </c>
      <c r="B49" s="97">
        <v>440</v>
      </c>
      <c r="C49" s="91" t="s">
        <v>194</v>
      </c>
      <c r="D49" s="92"/>
      <c r="E49" s="92"/>
      <c r="F49" s="92"/>
      <c r="G49" s="92"/>
      <c r="H49" s="92"/>
    </row>
    <row r="50" spans="1:9">
      <c r="A50" s="98"/>
      <c r="B50" s="99"/>
      <c r="C50" s="100"/>
      <c r="D50" s="101"/>
      <c r="E50" s="101"/>
      <c r="F50" s="92"/>
      <c r="G50" s="92"/>
      <c r="H50" s="92"/>
    </row>
    <row r="51" spans="1:9" s="13" customFormat="1">
      <c r="A51" s="102" t="s">
        <v>212</v>
      </c>
      <c r="B51" s="103"/>
      <c r="C51" s="104" t="s">
        <v>211</v>
      </c>
      <c r="D51" s="137">
        <f>D52+D129+D151+D154</f>
        <v>0</v>
      </c>
      <c r="E51" s="138">
        <f>E52+E129+E151+E154</f>
        <v>0</v>
      </c>
      <c r="F51" s="138">
        <f>F52+F129+F151+F154</f>
        <v>0</v>
      </c>
      <c r="G51" s="138">
        <f>G52+G129+G151+G154</f>
        <v>0</v>
      </c>
      <c r="H51" s="138">
        <f>H52+H129+H151+H154</f>
        <v>0</v>
      </c>
      <c r="I51" s="56"/>
    </row>
    <row r="52" spans="1:9">
      <c r="A52" s="85" t="s">
        <v>174</v>
      </c>
      <c r="B52" s="86">
        <v>200</v>
      </c>
      <c r="C52" s="106" t="s">
        <v>175</v>
      </c>
      <c r="D52" s="142">
        <f>D53+D58+D63+D64+D106+D109+D112+D116+D121</f>
        <v>0</v>
      </c>
      <c r="E52" s="142">
        <f>E53+E58+E63+E64+E106+E109+E112+E116+E121</f>
        <v>0</v>
      </c>
      <c r="F52" s="142">
        <f>F53+F58+F63+F64+F106+F109+F112+F116+F121</f>
        <v>0</v>
      </c>
      <c r="G52" s="142">
        <f>G53+G58+G63+G64+G106+G109+G112+G116+G121</f>
        <v>0</v>
      </c>
      <c r="H52" s="142">
        <f>H53+H58+H63+H64+H106+H109+H112+H116+H121</f>
        <v>0</v>
      </c>
    </row>
    <row r="53" spans="1:9">
      <c r="A53" s="96" t="s">
        <v>4</v>
      </c>
      <c r="B53" s="97">
        <v>211</v>
      </c>
      <c r="C53" s="107">
        <v>21100</v>
      </c>
      <c r="D53" s="142">
        <f>D54+D55+D56+D57</f>
        <v>0</v>
      </c>
      <c r="E53" s="142">
        <f>E54+E55+E56+E57</f>
        <v>0</v>
      </c>
      <c r="F53" s="142">
        <f>F54+F55+F56+F57</f>
        <v>0</v>
      </c>
      <c r="G53" s="142">
        <f>G54+G55+G56+G57</f>
        <v>0</v>
      </c>
      <c r="H53" s="142">
        <f>H54+H55+H56+H57</f>
        <v>0</v>
      </c>
      <c r="I53" s="61"/>
    </row>
    <row r="54" spans="1:9">
      <c r="A54" s="93" t="s">
        <v>141</v>
      </c>
      <c r="B54" s="97"/>
      <c r="C54" s="107">
        <v>21101</v>
      </c>
      <c r="D54" s="143">
        <f>E54+F54+G54+H54</f>
        <v>0</v>
      </c>
      <c r="E54" s="143"/>
      <c r="F54" s="143"/>
      <c r="G54" s="143"/>
      <c r="H54" s="143"/>
    </row>
    <row r="55" spans="1:9">
      <c r="A55" s="93" t="s">
        <v>145</v>
      </c>
      <c r="B55" s="97"/>
      <c r="C55" s="107" t="s">
        <v>147</v>
      </c>
      <c r="D55" s="143"/>
      <c r="E55" s="143"/>
      <c r="F55" s="143"/>
      <c r="G55" s="143"/>
      <c r="H55" s="143"/>
    </row>
    <row r="56" spans="1:9">
      <c r="A56" s="93" t="s">
        <v>146</v>
      </c>
      <c r="B56" s="97"/>
      <c r="C56" s="107" t="s">
        <v>143</v>
      </c>
      <c r="D56" s="143"/>
      <c r="E56" s="143"/>
      <c r="F56" s="143"/>
      <c r="G56" s="143"/>
      <c r="H56" s="143"/>
    </row>
    <row r="57" spans="1:9">
      <c r="A57" s="93" t="s">
        <v>142</v>
      </c>
      <c r="B57" s="97"/>
      <c r="C57" s="107" t="s">
        <v>144</v>
      </c>
      <c r="D57" s="143"/>
      <c r="E57" s="143"/>
      <c r="F57" s="143"/>
      <c r="G57" s="143"/>
      <c r="H57" s="143"/>
    </row>
    <row r="58" spans="1:9" s="14" customFormat="1">
      <c r="A58" s="96" t="s">
        <v>5</v>
      </c>
      <c r="B58" s="97">
        <v>212</v>
      </c>
      <c r="C58" s="107">
        <v>21200</v>
      </c>
      <c r="D58" s="144">
        <f>D59+D60+D61+D62</f>
        <v>0</v>
      </c>
      <c r="E58" s="144">
        <f>E59+E60+E61+E62</f>
        <v>0</v>
      </c>
      <c r="F58" s="144">
        <f>F59+F60+F61+F62</f>
        <v>0</v>
      </c>
      <c r="G58" s="144">
        <f>G59+G60+G61+G62</f>
        <v>0</v>
      </c>
      <c r="H58" s="144">
        <f>H59+H60+H61+H62</f>
        <v>0</v>
      </c>
    </row>
    <row r="59" spans="1:9">
      <c r="A59" s="93" t="s">
        <v>6</v>
      </c>
      <c r="B59" s="97"/>
      <c r="C59" s="107">
        <v>21201</v>
      </c>
      <c r="D59" s="143"/>
      <c r="E59" s="143"/>
      <c r="F59" s="143"/>
      <c r="G59" s="143"/>
      <c r="H59" s="143"/>
    </row>
    <row r="60" spans="1:9" ht="15" customHeight="1">
      <c r="A60" s="93" t="s">
        <v>7</v>
      </c>
      <c r="B60" s="97"/>
      <c r="C60" s="107">
        <v>21202</v>
      </c>
      <c r="D60" s="143"/>
      <c r="E60" s="143"/>
      <c r="F60" s="143"/>
      <c r="G60" s="143"/>
      <c r="H60" s="143"/>
    </row>
    <row r="61" spans="1:9">
      <c r="A61" s="93" t="s">
        <v>8</v>
      </c>
      <c r="B61" s="97"/>
      <c r="C61" s="107">
        <v>21203</v>
      </c>
      <c r="D61" s="143"/>
      <c r="E61" s="143"/>
      <c r="F61" s="143"/>
      <c r="G61" s="143"/>
      <c r="H61" s="143"/>
    </row>
    <row r="62" spans="1:9">
      <c r="A62" s="93" t="s">
        <v>9</v>
      </c>
      <c r="B62" s="97"/>
      <c r="C62" s="107" t="s">
        <v>119</v>
      </c>
      <c r="D62" s="143">
        <f>E62+F62+G62+H62</f>
        <v>0</v>
      </c>
      <c r="E62" s="143"/>
      <c r="F62" s="143"/>
      <c r="G62" s="143"/>
      <c r="H62" s="143"/>
    </row>
    <row r="63" spans="1:9">
      <c r="A63" s="96" t="s">
        <v>10</v>
      </c>
      <c r="B63" s="97">
        <v>213</v>
      </c>
      <c r="C63" s="107">
        <v>21300</v>
      </c>
      <c r="D63" s="143">
        <f>E63+F63+G63+H63</f>
        <v>0</v>
      </c>
      <c r="E63" s="143"/>
      <c r="F63" s="143"/>
      <c r="G63" s="143"/>
      <c r="H63" s="143"/>
    </row>
    <row r="64" spans="1:9">
      <c r="A64" s="94" t="s">
        <v>11</v>
      </c>
      <c r="B64" s="95">
        <v>220</v>
      </c>
      <c r="C64" s="106">
        <v>22000</v>
      </c>
      <c r="D64" s="142">
        <f>D65+D70+D75+D81+D86+D95</f>
        <v>0</v>
      </c>
      <c r="E64" s="142">
        <f>E65+E70+E75+E81+E86+E95</f>
        <v>0</v>
      </c>
      <c r="F64" s="142">
        <f>F65+F70+F75+F81+F86+F95</f>
        <v>0</v>
      </c>
      <c r="G64" s="142">
        <f>G65+G70+G75+G81+G86+G95</f>
        <v>0</v>
      </c>
      <c r="H64" s="142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42">
        <f>D66+D67+D68+D69</f>
        <v>0</v>
      </c>
      <c r="E65" s="142">
        <f>E66+E67+E68+E69</f>
        <v>0</v>
      </c>
      <c r="F65" s="142">
        <f>F66+F67+F68+F69</f>
        <v>0</v>
      </c>
      <c r="G65" s="142">
        <f>G66+G67+G68+G69</f>
        <v>0</v>
      </c>
      <c r="H65" s="142">
        <f>H66+H67+H68+H69</f>
        <v>0</v>
      </c>
    </row>
    <row r="66" spans="1:8" ht="26.25">
      <c r="A66" s="93" t="s">
        <v>13</v>
      </c>
      <c r="B66" s="97"/>
      <c r="C66" s="107">
        <v>22101</v>
      </c>
      <c r="D66" s="143"/>
      <c r="E66" s="143"/>
      <c r="F66" s="143"/>
      <c r="G66" s="143"/>
      <c r="H66" s="143"/>
    </row>
    <row r="67" spans="1:8">
      <c r="A67" s="93" t="s">
        <v>14</v>
      </c>
      <c r="B67" s="97"/>
      <c r="C67" s="107">
        <v>22102</v>
      </c>
      <c r="D67" s="143"/>
      <c r="E67" s="143"/>
      <c r="F67" s="143"/>
      <c r="G67" s="143"/>
      <c r="H67" s="143"/>
    </row>
    <row r="68" spans="1:8" ht="26.25">
      <c r="A68" s="93" t="s">
        <v>15</v>
      </c>
      <c r="B68" s="97"/>
      <c r="C68" s="107">
        <v>22103</v>
      </c>
      <c r="D68" s="143"/>
      <c r="E68" s="143"/>
      <c r="F68" s="143"/>
      <c r="G68" s="143"/>
      <c r="H68" s="143"/>
    </row>
    <row r="69" spans="1:8">
      <c r="A69" s="93" t="s">
        <v>16</v>
      </c>
      <c r="B69" s="97"/>
      <c r="C69" s="107" t="s">
        <v>120</v>
      </c>
      <c r="D69" s="143"/>
      <c r="E69" s="143"/>
      <c r="F69" s="143"/>
      <c r="G69" s="143"/>
      <c r="H69" s="143"/>
    </row>
    <row r="70" spans="1:8">
      <c r="A70" s="96" t="s">
        <v>17</v>
      </c>
      <c r="B70" s="97">
        <v>222</v>
      </c>
      <c r="C70" s="107">
        <v>22200</v>
      </c>
      <c r="D70" s="142">
        <f>D71+D72+D73+D74</f>
        <v>0</v>
      </c>
      <c r="E70" s="142">
        <f>E71+E72+E73+E74</f>
        <v>0</v>
      </c>
      <c r="F70" s="142">
        <f>F71+F72+F73+F74</f>
        <v>0</v>
      </c>
      <c r="G70" s="142">
        <f>G71+G72+G73+G74</f>
        <v>0</v>
      </c>
      <c r="H70" s="142">
        <f>H71+H72+H73+H74</f>
        <v>0</v>
      </c>
    </row>
    <row r="71" spans="1:8">
      <c r="A71" s="93" t="s">
        <v>18</v>
      </c>
      <c r="B71" s="97"/>
      <c r="C71" s="107">
        <v>22201</v>
      </c>
      <c r="D71" s="143">
        <f>E71+F71+G71+H71</f>
        <v>0</v>
      </c>
      <c r="E71" s="143"/>
      <c r="F71" s="143"/>
      <c r="G71" s="143"/>
      <c r="H71" s="143"/>
    </row>
    <row r="72" spans="1:8">
      <c r="A72" s="93" t="s">
        <v>19</v>
      </c>
      <c r="B72" s="97"/>
      <c r="C72" s="107">
        <v>22202</v>
      </c>
      <c r="D72" s="143"/>
      <c r="E72" s="143"/>
      <c r="F72" s="143"/>
      <c r="G72" s="143"/>
      <c r="H72" s="143"/>
    </row>
    <row r="73" spans="1:8" ht="26.25">
      <c r="A73" s="93" t="s">
        <v>20</v>
      </c>
      <c r="B73" s="97"/>
      <c r="C73" s="107">
        <v>22203</v>
      </c>
      <c r="D73" s="143"/>
      <c r="E73" s="143"/>
      <c r="F73" s="143"/>
      <c r="G73" s="143"/>
      <c r="H73" s="143"/>
    </row>
    <row r="74" spans="1:8">
      <c r="A74" s="93" t="s">
        <v>21</v>
      </c>
      <c r="B74" s="97"/>
      <c r="C74" s="107" t="s">
        <v>121</v>
      </c>
      <c r="D74" s="143"/>
      <c r="E74" s="143"/>
      <c r="F74" s="143"/>
      <c r="G74" s="143"/>
      <c r="H74" s="143"/>
    </row>
    <row r="75" spans="1:8">
      <c r="A75" s="96" t="s">
        <v>22</v>
      </c>
      <c r="B75" s="97">
        <v>223</v>
      </c>
      <c r="C75" s="107">
        <v>22300</v>
      </c>
      <c r="D75" s="142">
        <f>D76+D77+D78+D79+D80</f>
        <v>0</v>
      </c>
      <c r="E75" s="142">
        <f>E76+E77+E78+E79+E80</f>
        <v>0</v>
      </c>
      <c r="F75" s="142">
        <f>F76+F77+F78+F79+F80</f>
        <v>0</v>
      </c>
      <c r="G75" s="142">
        <f>G76+G77+G78+G79+G80</f>
        <v>0</v>
      </c>
      <c r="H75" s="142">
        <f>H76+H77+H78+H79+H80</f>
        <v>0</v>
      </c>
    </row>
    <row r="76" spans="1:8">
      <c r="A76" s="93" t="s">
        <v>23</v>
      </c>
      <c r="B76" s="97"/>
      <c r="C76" s="107">
        <v>22301</v>
      </c>
      <c r="D76" s="143"/>
      <c r="E76" s="143"/>
      <c r="F76" s="143"/>
      <c r="G76" s="143"/>
      <c r="H76" s="143"/>
    </row>
    <row r="77" spans="1:8">
      <c r="A77" s="93" t="s">
        <v>24</v>
      </c>
      <c r="B77" s="97"/>
      <c r="C77" s="107">
        <v>22302</v>
      </c>
      <c r="D77" s="143"/>
      <c r="E77" s="143"/>
      <c r="F77" s="143"/>
      <c r="G77" s="143"/>
      <c r="H77" s="143"/>
    </row>
    <row r="78" spans="1:8">
      <c r="A78" s="93" t="s">
        <v>25</v>
      </c>
      <c r="B78" s="97"/>
      <c r="C78" s="107">
        <v>22303</v>
      </c>
      <c r="D78" s="143"/>
      <c r="E78" s="143"/>
      <c r="F78" s="143"/>
      <c r="G78" s="143"/>
      <c r="H78" s="143"/>
    </row>
    <row r="79" spans="1:8">
      <c r="A79" s="93" t="s">
        <v>26</v>
      </c>
      <c r="B79" s="97"/>
      <c r="C79" s="107">
        <v>22304</v>
      </c>
      <c r="D79" s="143">
        <f>E79+F79+G79+H79</f>
        <v>0</v>
      </c>
      <c r="E79" s="143"/>
      <c r="F79" s="143"/>
      <c r="G79" s="143"/>
      <c r="H79" s="143"/>
    </row>
    <row r="80" spans="1:8">
      <c r="A80" s="93" t="s">
        <v>16</v>
      </c>
      <c r="B80" s="97"/>
      <c r="C80" s="107" t="s">
        <v>122</v>
      </c>
      <c r="D80" s="143"/>
      <c r="E80" s="143"/>
      <c r="F80" s="143"/>
      <c r="G80" s="143"/>
      <c r="H80" s="143"/>
    </row>
    <row r="81" spans="1:8">
      <c r="A81" s="96" t="s">
        <v>27</v>
      </c>
      <c r="B81" s="97">
        <v>224</v>
      </c>
      <c r="C81" s="107">
        <v>22400</v>
      </c>
      <c r="D81" s="142">
        <f>D82+D83+D84+D85</f>
        <v>0</v>
      </c>
      <c r="E81" s="142">
        <f>E82+E83+E84+E85</f>
        <v>0</v>
      </c>
      <c r="F81" s="142">
        <f>F82+F83+F84+F85</f>
        <v>0</v>
      </c>
      <c r="G81" s="142">
        <f>G82+G83+G84+G85</f>
        <v>0</v>
      </c>
      <c r="H81" s="142">
        <f>H82+H83+H84+H85</f>
        <v>0</v>
      </c>
    </row>
    <row r="82" spans="1:8">
      <c r="A82" s="93" t="s">
        <v>28</v>
      </c>
      <c r="B82" s="97"/>
      <c r="C82" s="107">
        <v>22401</v>
      </c>
      <c r="D82" s="143"/>
      <c r="E82" s="143"/>
      <c r="F82" s="143"/>
      <c r="G82" s="143"/>
      <c r="H82" s="143"/>
    </row>
    <row r="83" spans="1:8">
      <c r="A83" s="93" t="s">
        <v>29</v>
      </c>
      <c r="B83" s="97"/>
      <c r="C83" s="107">
        <v>22402</v>
      </c>
      <c r="D83" s="143"/>
      <c r="E83" s="143"/>
      <c r="F83" s="143"/>
      <c r="G83" s="143"/>
      <c r="H83" s="143"/>
    </row>
    <row r="84" spans="1:8">
      <c r="A84" s="93" t="s">
        <v>30</v>
      </c>
      <c r="B84" s="97"/>
      <c r="C84" s="107">
        <v>22403</v>
      </c>
      <c r="D84" s="143"/>
      <c r="E84" s="143"/>
      <c r="F84" s="143"/>
      <c r="G84" s="143"/>
      <c r="H84" s="143"/>
    </row>
    <row r="85" spans="1:8">
      <c r="A85" s="93" t="s">
        <v>16</v>
      </c>
      <c r="B85" s="97"/>
      <c r="C85" s="107" t="s">
        <v>123</v>
      </c>
      <c r="D85" s="143"/>
      <c r="E85" s="143"/>
      <c r="F85" s="143"/>
      <c r="G85" s="143"/>
      <c r="H85" s="143"/>
    </row>
    <row r="86" spans="1:8">
      <c r="A86" s="96" t="s">
        <v>31</v>
      </c>
      <c r="B86" s="97">
        <v>225</v>
      </c>
      <c r="C86" s="107">
        <v>22500</v>
      </c>
      <c r="D86" s="142">
        <f>D87+D88+D89+D90+D91+D92+D93+D94</f>
        <v>0</v>
      </c>
      <c r="E86" s="142">
        <f>E87+E88+E89+E90+E91+E92+E93+E94</f>
        <v>0</v>
      </c>
      <c r="F86" s="142">
        <f>F87+F88+F89+F90+F91+F92+F93+F94</f>
        <v>0</v>
      </c>
      <c r="G86" s="142">
        <f>G87+G88+G89+G90+G91+G92+G93+G94</f>
        <v>0</v>
      </c>
      <c r="H86" s="142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143"/>
      <c r="E87" s="143"/>
      <c r="F87" s="143"/>
      <c r="G87" s="143"/>
      <c r="H87" s="143"/>
    </row>
    <row r="88" spans="1:8">
      <c r="A88" s="93" t="s">
        <v>33</v>
      </c>
      <c r="B88" s="97"/>
      <c r="C88" s="107">
        <v>22502</v>
      </c>
      <c r="D88" s="143">
        <f>E88+F88+G88+H88</f>
        <v>0</v>
      </c>
      <c r="E88" s="143"/>
      <c r="F88" s="143"/>
      <c r="G88" s="143"/>
      <c r="H88" s="143"/>
    </row>
    <row r="89" spans="1:8">
      <c r="A89" s="93" t="s">
        <v>34</v>
      </c>
      <c r="B89" s="97"/>
      <c r="C89" s="107">
        <v>22503</v>
      </c>
      <c r="D89" s="143"/>
      <c r="E89" s="143"/>
      <c r="F89" s="143"/>
      <c r="G89" s="143"/>
      <c r="H89" s="143"/>
    </row>
    <row r="90" spans="1:8" ht="26.25">
      <c r="A90" s="93" t="s">
        <v>35</v>
      </c>
      <c r="B90" s="97"/>
      <c r="C90" s="107">
        <v>22504</v>
      </c>
      <c r="D90" s="143"/>
      <c r="E90" s="143"/>
      <c r="F90" s="143"/>
      <c r="G90" s="143"/>
      <c r="H90" s="143"/>
    </row>
    <row r="91" spans="1:8" ht="39">
      <c r="A91" s="93" t="s">
        <v>36</v>
      </c>
      <c r="B91" s="97"/>
      <c r="C91" s="107">
        <v>22505</v>
      </c>
      <c r="D91" s="143"/>
      <c r="E91" s="143"/>
      <c r="F91" s="143"/>
      <c r="G91" s="143"/>
      <c r="H91" s="143"/>
    </row>
    <row r="92" spans="1:8" ht="26.25">
      <c r="A92" s="93" t="s">
        <v>37</v>
      </c>
      <c r="B92" s="97"/>
      <c r="C92" s="107">
        <v>22506</v>
      </c>
      <c r="D92" s="143"/>
      <c r="E92" s="143"/>
      <c r="F92" s="143"/>
      <c r="G92" s="143"/>
      <c r="H92" s="143"/>
    </row>
    <row r="93" spans="1:8" ht="39">
      <c r="A93" s="93" t="s">
        <v>38</v>
      </c>
      <c r="B93" s="97"/>
      <c r="C93" s="107">
        <v>22507</v>
      </c>
      <c r="D93" s="143"/>
      <c r="E93" s="143"/>
      <c r="F93" s="143"/>
      <c r="G93" s="143"/>
      <c r="H93" s="143"/>
    </row>
    <row r="94" spans="1:8">
      <c r="A94" s="93" t="s">
        <v>16</v>
      </c>
      <c r="B94" s="97"/>
      <c r="C94" s="107" t="s">
        <v>124</v>
      </c>
      <c r="D94" s="143"/>
      <c r="E94" s="143"/>
      <c r="F94" s="143"/>
      <c r="G94" s="143"/>
      <c r="H94" s="143"/>
    </row>
    <row r="95" spans="1:8">
      <c r="A95" s="96" t="s">
        <v>39</v>
      </c>
      <c r="B95" s="97">
        <v>226</v>
      </c>
      <c r="C95" s="107">
        <v>22600</v>
      </c>
      <c r="D95" s="142">
        <f>D96+D97+D98+D99+D100+D101+D102+D103+D104+D105</f>
        <v>0</v>
      </c>
      <c r="E95" s="142">
        <f>E96+E97+E98+E99+E100+E101+E102+E103+E104+E105</f>
        <v>0</v>
      </c>
      <c r="F95" s="142">
        <f>F96+F97+F98+F99+F100+F101+F102+F103+F104+F105</f>
        <v>0</v>
      </c>
      <c r="G95" s="142">
        <f>G96+G97+G98+G99+G100+G101+G102+G103+G104+G105</f>
        <v>0</v>
      </c>
      <c r="H95" s="142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43"/>
      <c r="E96" s="143"/>
      <c r="F96" s="143"/>
      <c r="G96" s="143"/>
      <c r="H96" s="143"/>
    </row>
    <row r="97" spans="1:8">
      <c r="A97" s="93" t="s">
        <v>41</v>
      </c>
      <c r="B97" s="97"/>
      <c r="C97" s="107">
        <v>22602</v>
      </c>
      <c r="D97" s="143"/>
      <c r="E97" s="143"/>
      <c r="F97" s="143"/>
      <c r="G97" s="143"/>
      <c r="H97" s="143"/>
    </row>
    <row r="98" spans="1:8" ht="26.25">
      <c r="A98" s="93" t="s">
        <v>42</v>
      </c>
      <c r="B98" s="97"/>
      <c r="C98" s="107">
        <v>22603</v>
      </c>
      <c r="D98" s="143"/>
      <c r="E98" s="143"/>
      <c r="F98" s="143"/>
      <c r="G98" s="143"/>
      <c r="H98" s="143"/>
    </row>
    <row r="99" spans="1:8">
      <c r="A99" s="93" t="s">
        <v>43</v>
      </c>
      <c r="B99" s="97"/>
      <c r="C99" s="107">
        <v>22604</v>
      </c>
      <c r="D99" s="143"/>
      <c r="E99" s="143"/>
      <c r="F99" s="143"/>
      <c r="G99" s="143"/>
      <c r="H99" s="143"/>
    </row>
    <row r="100" spans="1:8">
      <c r="A100" s="93" t="s">
        <v>44</v>
      </c>
      <c r="B100" s="97"/>
      <c r="C100" s="107">
        <v>22605</v>
      </c>
      <c r="D100" s="143"/>
      <c r="E100" s="143"/>
      <c r="F100" s="143"/>
      <c r="G100" s="143"/>
      <c r="H100" s="143"/>
    </row>
    <row r="101" spans="1:8" ht="26.25">
      <c r="A101" s="93" t="s">
        <v>45</v>
      </c>
      <c r="B101" s="97"/>
      <c r="C101" s="107">
        <v>22606</v>
      </c>
      <c r="D101" s="143"/>
      <c r="E101" s="143"/>
      <c r="F101" s="143"/>
      <c r="G101" s="143"/>
      <c r="H101" s="143"/>
    </row>
    <row r="102" spans="1:8" ht="15" customHeight="1">
      <c r="A102" s="93" t="s">
        <v>46</v>
      </c>
      <c r="B102" s="97"/>
      <c r="C102" s="107">
        <v>22607</v>
      </c>
      <c r="D102" s="143"/>
      <c r="E102" s="143"/>
      <c r="F102" s="143"/>
      <c r="G102" s="143"/>
      <c r="H102" s="143"/>
    </row>
    <row r="103" spans="1:8" ht="26.25">
      <c r="A103" s="93" t="s">
        <v>47</v>
      </c>
      <c r="B103" s="97"/>
      <c r="C103" s="107">
        <v>22608</v>
      </c>
      <c r="D103" s="143"/>
      <c r="E103" s="143"/>
      <c r="F103" s="143"/>
      <c r="G103" s="143"/>
      <c r="H103" s="143"/>
    </row>
    <row r="104" spans="1:8">
      <c r="A104" s="93" t="s">
        <v>135</v>
      </c>
      <c r="B104" s="97"/>
      <c r="C104" s="107" t="s">
        <v>136</v>
      </c>
      <c r="D104" s="143"/>
      <c r="E104" s="143"/>
      <c r="F104" s="143"/>
      <c r="G104" s="143"/>
      <c r="H104" s="143"/>
    </row>
    <row r="105" spans="1:8">
      <c r="A105" s="93" t="s">
        <v>48</v>
      </c>
      <c r="B105" s="97"/>
      <c r="C105" s="107" t="s">
        <v>125</v>
      </c>
      <c r="D105" s="143">
        <f>E105+F105+G105+H105</f>
        <v>0</v>
      </c>
      <c r="E105" s="143"/>
      <c r="F105" s="143"/>
      <c r="G105" s="143"/>
      <c r="H105" s="143"/>
    </row>
    <row r="106" spans="1:8">
      <c r="A106" s="94" t="s">
        <v>74</v>
      </c>
      <c r="B106" s="95">
        <v>230</v>
      </c>
      <c r="C106" s="106">
        <v>23000</v>
      </c>
      <c r="D106" s="142">
        <f>D107+D108</f>
        <v>0</v>
      </c>
      <c r="E106" s="142">
        <f>E107+E108</f>
        <v>0</v>
      </c>
      <c r="F106" s="142">
        <f>F107+F108</f>
        <v>0</v>
      </c>
      <c r="G106" s="142">
        <f>G107+G108</f>
        <v>0</v>
      </c>
      <c r="H106" s="142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143"/>
      <c r="E107" s="143"/>
      <c r="F107" s="143"/>
      <c r="G107" s="143"/>
      <c r="H107" s="143"/>
    </row>
    <row r="108" spans="1:8">
      <c r="A108" s="96" t="s">
        <v>76</v>
      </c>
      <c r="B108" s="97">
        <v>232</v>
      </c>
      <c r="C108" s="107">
        <v>23200</v>
      </c>
      <c r="D108" s="143"/>
      <c r="E108" s="143"/>
      <c r="F108" s="143"/>
      <c r="G108" s="143"/>
      <c r="H108" s="143"/>
    </row>
    <row r="109" spans="1:8" ht="15.75" customHeight="1">
      <c r="A109" s="94" t="s">
        <v>77</v>
      </c>
      <c r="B109" s="95">
        <v>240</v>
      </c>
      <c r="C109" s="106">
        <v>24000</v>
      </c>
      <c r="D109" s="142">
        <f>D110+D111</f>
        <v>0</v>
      </c>
      <c r="E109" s="142">
        <f>E110+E111</f>
        <v>0</v>
      </c>
      <c r="F109" s="142">
        <f>F110+F111</f>
        <v>0</v>
      </c>
      <c r="G109" s="142">
        <f>G110+G111</f>
        <v>0</v>
      </c>
      <c r="H109" s="142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143"/>
      <c r="E110" s="143"/>
      <c r="F110" s="143"/>
      <c r="G110" s="143"/>
      <c r="H110" s="143"/>
    </row>
    <row r="111" spans="1:8" ht="26.25">
      <c r="A111" s="96" t="s">
        <v>79</v>
      </c>
      <c r="B111" s="97">
        <v>242</v>
      </c>
      <c r="C111" s="107">
        <v>24200</v>
      </c>
      <c r="D111" s="143"/>
      <c r="E111" s="143"/>
      <c r="F111" s="143"/>
      <c r="G111" s="143"/>
      <c r="H111" s="143"/>
    </row>
    <row r="112" spans="1:8" ht="14.25" customHeight="1">
      <c r="A112" s="94" t="s">
        <v>80</v>
      </c>
      <c r="B112" s="95">
        <v>250</v>
      </c>
      <c r="C112" s="106" t="s">
        <v>102</v>
      </c>
      <c r="D112" s="142">
        <f>D113+D114+D115</f>
        <v>0</v>
      </c>
      <c r="E112" s="142">
        <f>E113+E114+E115</f>
        <v>0</v>
      </c>
      <c r="F112" s="142">
        <f>F113+F114+F115</f>
        <v>0</v>
      </c>
      <c r="G112" s="142">
        <f>G113+G114+G115</f>
        <v>0</v>
      </c>
      <c r="H112" s="142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143"/>
      <c r="E113" s="143"/>
      <c r="F113" s="143"/>
      <c r="G113" s="143"/>
      <c r="H113" s="143"/>
    </row>
    <row r="114" spans="1:8" ht="26.25">
      <c r="A114" s="96" t="s">
        <v>82</v>
      </c>
      <c r="B114" s="97">
        <v>252</v>
      </c>
      <c r="C114" s="107" t="s">
        <v>104</v>
      </c>
      <c r="D114" s="143"/>
      <c r="E114" s="143"/>
      <c r="F114" s="143"/>
      <c r="G114" s="143"/>
      <c r="H114" s="143"/>
    </row>
    <row r="115" spans="1:8">
      <c r="A115" s="96" t="s">
        <v>83</v>
      </c>
      <c r="B115" s="97">
        <v>253</v>
      </c>
      <c r="C115" s="107" t="s">
        <v>105</v>
      </c>
      <c r="D115" s="143"/>
      <c r="E115" s="143"/>
      <c r="F115" s="143"/>
      <c r="G115" s="143"/>
      <c r="H115" s="143"/>
    </row>
    <row r="116" spans="1:8">
      <c r="A116" s="94" t="s">
        <v>49</v>
      </c>
      <c r="B116" s="95">
        <v>260</v>
      </c>
      <c r="C116" s="106">
        <v>26000</v>
      </c>
      <c r="D116" s="142">
        <f>D117+D118+D120</f>
        <v>0</v>
      </c>
      <c r="E116" s="142">
        <f>E117+E118+E120</f>
        <v>0</v>
      </c>
      <c r="F116" s="142">
        <f>F117+F118+F120</f>
        <v>0</v>
      </c>
      <c r="G116" s="142">
        <f>G117+G118+G120</f>
        <v>0</v>
      </c>
      <c r="H116" s="142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143"/>
      <c r="E117" s="143"/>
      <c r="F117" s="143"/>
      <c r="G117" s="143"/>
      <c r="H117" s="143"/>
    </row>
    <row r="118" spans="1:8">
      <c r="A118" s="96" t="s">
        <v>50</v>
      </c>
      <c r="B118" s="97">
        <v>262</v>
      </c>
      <c r="C118" s="107">
        <v>26200</v>
      </c>
      <c r="D118" s="143">
        <f>D119</f>
        <v>0</v>
      </c>
      <c r="E118" s="143"/>
      <c r="F118" s="143"/>
      <c r="G118" s="143"/>
      <c r="H118" s="143"/>
    </row>
    <row r="119" spans="1:8">
      <c r="A119" s="93" t="s">
        <v>51</v>
      </c>
      <c r="B119" s="97"/>
      <c r="C119" s="107">
        <v>26201</v>
      </c>
      <c r="D119" s="143"/>
      <c r="E119" s="143"/>
      <c r="F119" s="143"/>
      <c r="G119" s="143"/>
      <c r="H119" s="143"/>
    </row>
    <row r="120" spans="1:8" ht="26.25">
      <c r="A120" s="96" t="s">
        <v>85</v>
      </c>
      <c r="B120" s="97">
        <v>263</v>
      </c>
      <c r="C120" s="107" t="s">
        <v>101</v>
      </c>
      <c r="D120" s="143"/>
      <c r="E120" s="143"/>
      <c r="F120" s="143"/>
      <c r="G120" s="143"/>
      <c r="H120" s="143"/>
    </row>
    <row r="121" spans="1:8">
      <c r="A121" s="94" t="s">
        <v>52</v>
      </c>
      <c r="B121" s="95">
        <v>290</v>
      </c>
      <c r="C121" s="106">
        <v>29000</v>
      </c>
      <c r="D121" s="142">
        <f>D122+D123+D124+D125+D126+D127+D128</f>
        <v>0</v>
      </c>
      <c r="E121" s="142">
        <f>E122+E123+E124+E125+E126+E127+E128</f>
        <v>0</v>
      </c>
      <c r="F121" s="142">
        <f>F122+F123+F124+F125+F126+F127+F128</f>
        <v>0</v>
      </c>
      <c r="G121" s="142">
        <f>G122+G123+G124+G125+G126+G127+G128</f>
        <v>0</v>
      </c>
      <c r="H121" s="142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143">
        <f>E122+F122+G122+H122</f>
        <v>0</v>
      </c>
      <c r="E122" s="143"/>
      <c r="F122" s="143"/>
      <c r="G122" s="143"/>
      <c r="H122" s="143"/>
    </row>
    <row r="123" spans="1:8">
      <c r="A123" s="93" t="s">
        <v>54</v>
      </c>
      <c r="B123" s="97"/>
      <c r="C123" s="107">
        <v>29002</v>
      </c>
      <c r="D123" s="143"/>
      <c r="E123" s="143"/>
      <c r="F123" s="143"/>
      <c r="G123" s="143"/>
      <c r="H123" s="143"/>
    </row>
    <row r="124" spans="1:8">
      <c r="A124" s="93" t="s">
        <v>55</v>
      </c>
      <c r="B124" s="97"/>
      <c r="C124" s="107">
        <v>29003</v>
      </c>
      <c r="D124" s="143">
        <f>E124+F124+G124+H124</f>
        <v>0</v>
      </c>
      <c r="E124" s="143"/>
      <c r="F124" s="143"/>
      <c r="G124" s="143"/>
      <c r="H124" s="143"/>
    </row>
    <row r="125" spans="1:8">
      <c r="A125" s="93" t="s">
        <v>56</v>
      </c>
      <c r="B125" s="97"/>
      <c r="C125" s="107">
        <v>29004</v>
      </c>
      <c r="D125" s="143"/>
      <c r="E125" s="143"/>
      <c r="F125" s="143"/>
      <c r="G125" s="143"/>
      <c r="H125" s="143"/>
    </row>
    <row r="126" spans="1:8">
      <c r="A126" s="93" t="s">
        <v>57</v>
      </c>
      <c r="B126" s="97"/>
      <c r="C126" s="107">
        <v>29005</v>
      </c>
      <c r="D126" s="143"/>
      <c r="E126" s="143"/>
      <c r="F126" s="143"/>
      <c r="G126" s="143"/>
      <c r="H126" s="143"/>
    </row>
    <row r="127" spans="1:8">
      <c r="A127" s="93" t="s">
        <v>137</v>
      </c>
      <c r="B127" s="97"/>
      <c r="C127" s="107" t="s">
        <v>138</v>
      </c>
      <c r="D127" s="143"/>
      <c r="E127" s="143"/>
      <c r="F127" s="143"/>
      <c r="G127" s="143"/>
      <c r="H127" s="143"/>
    </row>
    <row r="128" spans="1:8">
      <c r="A128" s="93" t="s">
        <v>58</v>
      </c>
      <c r="B128" s="97"/>
      <c r="C128" s="107" t="s">
        <v>126</v>
      </c>
      <c r="D128" s="143">
        <f>E128+F128+G128+H128</f>
        <v>0</v>
      </c>
      <c r="E128" s="143"/>
      <c r="F128" s="143"/>
      <c r="G128" s="143"/>
      <c r="H128" s="143"/>
    </row>
    <row r="129" spans="1:8">
      <c r="A129" s="94" t="s">
        <v>59</v>
      </c>
      <c r="B129" s="95">
        <v>300</v>
      </c>
      <c r="C129" s="106">
        <v>30000</v>
      </c>
      <c r="D129" s="142">
        <f>D130+D139+D140</f>
        <v>0</v>
      </c>
      <c r="E129" s="142">
        <f>E130+E139+E140</f>
        <v>0</v>
      </c>
      <c r="F129" s="142">
        <f>F130+F139+F140</f>
        <v>0</v>
      </c>
      <c r="G129" s="142">
        <f>G130+G139+G140</f>
        <v>0</v>
      </c>
      <c r="H129" s="142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42">
        <f>D131+D132+D133+D134+D135+D136+D137+D138</f>
        <v>0</v>
      </c>
      <c r="E130" s="142">
        <f>E131+E132+E133+E134+E135+E136+E137+E138</f>
        <v>0</v>
      </c>
      <c r="F130" s="142">
        <f>F131+F132+F133+F134+F135+F136+F137+F138</f>
        <v>0</v>
      </c>
      <c r="G130" s="142">
        <f>G131+G132+G133+G134+G135+G136+G137+G138</f>
        <v>0</v>
      </c>
      <c r="H130" s="142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143"/>
      <c r="E131" s="143"/>
      <c r="F131" s="143"/>
      <c r="G131" s="143"/>
      <c r="H131" s="143"/>
    </row>
    <row r="132" spans="1:8">
      <c r="A132" s="93" t="s">
        <v>61</v>
      </c>
      <c r="B132" s="97"/>
      <c r="C132" s="107">
        <v>31002</v>
      </c>
      <c r="D132" s="143"/>
      <c r="E132" s="143"/>
      <c r="F132" s="143"/>
      <c r="G132" s="143"/>
      <c r="H132" s="143"/>
    </row>
    <row r="133" spans="1:8" ht="30" customHeight="1">
      <c r="A133" s="93" t="s">
        <v>62</v>
      </c>
      <c r="B133" s="97"/>
      <c r="C133" s="107">
        <v>31003</v>
      </c>
      <c r="D133" s="143"/>
      <c r="E133" s="143"/>
      <c r="F133" s="143"/>
      <c r="G133" s="143"/>
      <c r="H133" s="143"/>
    </row>
    <row r="134" spans="1:8">
      <c r="A134" s="93" t="s">
        <v>63</v>
      </c>
      <c r="B134" s="97"/>
      <c r="C134" s="107">
        <v>31004</v>
      </c>
      <c r="D134" s="143"/>
      <c r="E134" s="143"/>
      <c r="F134" s="143"/>
      <c r="G134" s="143"/>
      <c r="H134" s="143"/>
    </row>
    <row r="135" spans="1:8">
      <c r="A135" s="93" t="s">
        <v>64</v>
      </c>
      <c r="B135" s="97"/>
      <c r="C135" s="107">
        <v>31005</v>
      </c>
      <c r="D135" s="143"/>
      <c r="E135" s="143"/>
      <c r="F135" s="143"/>
      <c r="G135" s="143"/>
      <c r="H135" s="143"/>
    </row>
    <row r="136" spans="1:8">
      <c r="A136" s="93" t="s">
        <v>66</v>
      </c>
      <c r="B136" s="97"/>
      <c r="C136" s="107">
        <v>31006</v>
      </c>
      <c r="D136" s="143"/>
      <c r="E136" s="143"/>
      <c r="F136" s="143"/>
      <c r="G136" s="143"/>
      <c r="H136" s="143"/>
    </row>
    <row r="137" spans="1:8">
      <c r="A137" s="93" t="s">
        <v>130</v>
      </c>
      <c r="B137" s="97"/>
      <c r="C137" s="107" t="s">
        <v>131</v>
      </c>
      <c r="D137" s="143"/>
      <c r="E137" s="143"/>
      <c r="F137" s="143"/>
      <c r="G137" s="143"/>
      <c r="H137" s="143"/>
    </row>
    <row r="138" spans="1:8">
      <c r="A138" s="93" t="s">
        <v>65</v>
      </c>
      <c r="B138" s="97"/>
      <c r="C138" s="107" t="s">
        <v>127</v>
      </c>
      <c r="D138" s="143">
        <f>E138+F138+G138+H138</f>
        <v>0</v>
      </c>
      <c r="E138" s="143"/>
      <c r="F138" s="143"/>
      <c r="G138" s="143"/>
      <c r="H138" s="143"/>
    </row>
    <row r="139" spans="1:8" ht="15.75" customHeight="1">
      <c r="A139" s="96" t="s">
        <v>86</v>
      </c>
      <c r="B139" s="97">
        <v>320</v>
      </c>
      <c r="C139" s="107" t="s">
        <v>118</v>
      </c>
      <c r="D139" s="143"/>
      <c r="E139" s="143"/>
      <c r="F139" s="143"/>
      <c r="G139" s="143"/>
      <c r="H139" s="143"/>
    </row>
    <row r="140" spans="1:8" ht="16.5" customHeight="1">
      <c r="A140" s="96" t="s">
        <v>67</v>
      </c>
      <c r="B140" s="97">
        <v>340</v>
      </c>
      <c r="C140" s="107">
        <v>34000</v>
      </c>
      <c r="D140" s="142">
        <f>D141+D142+D143+D144+D145+D146+D147+D148+D149+D150</f>
        <v>0</v>
      </c>
      <c r="E140" s="142">
        <f>E141+E142+E143+E144+E145+E146+E147+E148+E149+E150</f>
        <v>0</v>
      </c>
      <c r="F140" s="142">
        <f>F141+F142+F143+F144+F145+F146+F147+F148+F149+F150</f>
        <v>0</v>
      </c>
      <c r="G140" s="142">
        <f>G141+G142+G143+G144+G145+G146+G147+G148+G149+G150</f>
        <v>0</v>
      </c>
      <c r="H140" s="142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143">
        <f>E141+F141+G141+H141</f>
        <v>0</v>
      </c>
      <c r="E141" s="143"/>
      <c r="F141" s="143"/>
      <c r="G141" s="143"/>
      <c r="H141" s="143"/>
    </row>
    <row r="142" spans="1:8">
      <c r="A142" s="93" t="s">
        <v>69</v>
      </c>
      <c r="B142" s="97"/>
      <c r="C142" s="107">
        <v>34002</v>
      </c>
      <c r="D142" s="143">
        <f>E142+F142+G142+H142</f>
        <v>0</v>
      </c>
      <c r="E142" s="143"/>
      <c r="F142" s="143"/>
      <c r="G142" s="143"/>
      <c r="H142" s="143"/>
    </row>
    <row r="143" spans="1:8">
      <c r="A143" s="93" t="s">
        <v>70</v>
      </c>
      <c r="B143" s="97"/>
      <c r="C143" s="107">
        <v>34003</v>
      </c>
      <c r="D143" s="143"/>
      <c r="E143" s="143"/>
      <c r="F143" s="143"/>
      <c r="G143" s="143"/>
      <c r="H143" s="143"/>
    </row>
    <row r="144" spans="1:8" ht="29.25" customHeight="1">
      <c r="A144" s="93" t="s">
        <v>71</v>
      </c>
      <c r="B144" s="97"/>
      <c r="C144" s="107">
        <v>34004</v>
      </c>
      <c r="D144" s="143">
        <f t="shared" ref="D144:D149" si="0">E144+F144+G144+H144</f>
        <v>0</v>
      </c>
      <c r="E144" s="143"/>
      <c r="F144" s="143"/>
      <c r="G144" s="143"/>
      <c r="H144" s="143"/>
    </row>
    <row r="145" spans="1:8" ht="26.25">
      <c r="A145" s="93" t="s">
        <v>72</v>
      </c>
      <c r="B145" s="97"/>
      <c r="C145" s="107">
        <v>34005</v>
      </c>
      <c r="D145" s="143">
        <f t="shared" si="0"/>
        <v>0</v>
      </c>
      <c r="E145" s="143"/>
      <c r="F145" s="143"/>
      <c r="G145" s="143"/>
      <c r="H145" s="143"/>
    </row>
    <row r="146" spans="1:8" ht="26.25">
      <c r="A146" s="93" t="s">
        <v>73</v>
      </c>
      <c r="B146" s="97"/>
      <c r="C146" s="107">
        <v>34006</v>
      </c>
      <c r="D146" s="143">
        <f t="shared" si="0"/>
        <v>0</v>
      </c>
      <c r="E146" s="143"/>
      <c r="F146" s="143"/>
      <c r="G146" s="143"/>
      <c r="H146" s="143"/>
    </row>
    <row r="147" spans="1:8">
      <c r="A147" s="93" t="s">
        <v>132</v>
      </c>
      <c r="B147" s="97"/>
      <c r="C147" s="107">
        <v>34007</v>
      </c>
      <c r="D147" s="143">
        <f t="shared" si="0"/>
        <v>0</v>
      </c>
      <c r="E147" s="143"/>
      <c r="F147" s="143"/>
      <c r="G147" s="143"/>
      <c r="H147" s="143"/>
    </row>
    <row r="148" spans="1:8">
      <c r="A148" s="93" t="s">
        <v>133</v>
      </c>
      <c r="B148" s="97"/>
      <c r="C148" s="107" t="s">
        <v>134</v>
      </c>
      <c r="D148" s="143">
        <f t="shared" si="0"/>
        <v>0</v>
      </c>
      <c r="E148" s="143"/>
      <c r="F148" s="143"/>
      <c r="G148" s="143"/>
      <c r="H148" s="143"/>
    </row>
    <row r="149" spans="1:8">
      <c r="A149" s="93" t="s">
        <v>139</v>
      </c>
      <c r="B149" s="97"/>
      <c r="C149" s="107" t="s">
        <v>140</v>
      </c>
      <c r="D149" s="143">
        <f t="shared" si="0"/>
        <v>0</v>
      </c>
      <c r="E149" s="143"/>
      <c r="F149" s="143"/>
      <c r="G149" s="143"/>
      <c r="H149" s="143"/>
    </row>
    <row r="150" spans="1:8">
      <c r="A150" s="93" t="s">
        <v>227</v>
      </c>
      <c r="B150" s="97"/>
      <c r="C150" s="107" t="s">
        <v>128</v>
      </c>
      <c r="D150" s="143">
        <f>E150+F150+G150+H150</f>
        <v>0</v>
      </c>
      <c r="E150" s="143"/>
      <c r="F150" s="143"/>
      <c r="G150" s="143"/>
      <c r="H150" s="143"/>
    </row>
    <row r="151" spans="1:8">
      <c r="A151" s="94" t="s">
        <v>112</v>
      </c>
      <c r="B151" s="95">
        <v>500</v>
      </c>
      <c r="C151" s="106" t="s">
        <v>106</v>
      </c>
      <c r="D151" s="142">
        <f>D152+D153</f>
        <v>0</v>
      </c>
      <c r="E151" s="142">
        <f>E152+E153</f>
        <v>0</v>
      </c>
      <c r="F151" s="142">
        <f>F152+F153</f>
        <v>0</v>
      </c>
      <c r="G151" s="142">
        <f>G152+G153</f>
        <v>0</v>
      </c>
      <c r="H151" s="142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143"/>
      <c r="E152" s="143"/>
      <c r="F152" s="143"/>
      <c r="G152" s="143"/>
      <c r="H152" s="143"/>
    </row>
    <row r="153" spans="1:8">
      <c r="A153" s="96" t="s">
        <v>114</v>
      </c>
      <c r="B153" s="97">
        <v>540</v>
      </c>
      <c r="C153" s="107" t="s">
        <v>108</v>
      </c>
      <c r="D153" s="143"/>
      <c r="E153" s="143"/>
      <c r="F153" s="143"/>
      <c r="G153" s="143"/>
      <c r="H153" s="143"/>
    </row>
    <row r="154" spans="1:8">
      <c r="A154" s="94" t="s">
        <v>115</v>
      </c>
      <c r="B154" s="95">
        <v>600</v>
      </c>
      <c r="C154" s="106" t="s">
        <v>109</v>
      </c>
      <c r="D154" s="142">
        <f>D155+D156</f>
        <v>0</v>
      </c>
      <c r="E154" s="142">
        <f>E155+E156</f>
        <v>0</v>
      </c>
      <c r="F154" s="142">
        <f>F155+F156</f>
        <v>0</v>
      </c>
      <c r="G154" s="142">
        <f>G155+G156</f>
        <v>0</v>
      </c>
      <c r="H154" s="142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143"/>
      <c r="E155" s="143"/>
      <c r="F155" s="143"/>
      <c r="G155" s="143"/>
      <c r="H155" s="143"/>
    </row>
    <row r="156" spans="1:8">
      <c r="A156" s="109" t="s">
        <v>117</v>
      </c>
      <c r="B156" s="99">
        <v>640</v>
      </c>
      <c r="C156" s="100" t="s">
        <v>111</v>
      </c>
      <c r="D156" s="145"/>
      <c r="E156" s="145"/>
      <c r="F156" s="145"/>
      <c r="G156" s="145"/>
      <c r="H156" s="145"/>
    </row>
    <row r="157" spans="1:8">
      <c r="A157" s="96"/>
      <c r="B157" s="97"/>
      <c r="C157" s="107"/>
      <c r="D157" s="143"/>
      <c r="E157" s="143"/>
      <c r="F157" s="143"/>
      <c r="G157" s="143"/>
      <c r="H157" s="143"/>
    </row>
    <row r="158" spans="1:8">
      <c r="A158" s="110" t="s">
        <v>213</v>
      </c>
      <c r="B158" s="111"/>
      <c r="C158" s="112" t="s">
        <v>211</v>
      </c>
      <c r="D158" s="88">
        <f>D159+D161+D164+D169+D174+D176</f>
        <v>0</v>
      </c>
      <c r="E158" s="88">
        <f>E159+E161+E164+E169+E174+E176</f>
        <v>0</v>
      </c>
      <c r="F158" s="88">
        <f>F159+F161+F164+F169+F174+F176</f>
        <v>0</v>
      </c>
      <c r="G158" s="88">
        <f>G159+G161+G164+G169+G174+G176</f>
        <v>0</v>
      </c>
      <c r="H158" s="88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88">
        <f>D160</f>
        <v>0</v>
      </c>
      <c r="E159" s="88">
        <f>E160</f>
        <v>0</v>
      </c>
      <c r="F159" s="88">
        <f>F160</f>
        <v>0</v>
      </c>
      <c r="G159" s="88">
        <f>G160</f>
        <v>0</v>
      </c>
      <c r="H159" s="88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2"/>
      <c r="E160" s="92"/>
      <c r="F160" s="92"/>
      <c r="G160" s="92"/>
      <c r="H160" s="92"/>
    </row>
    <row r="161" spans="1:8">
      <c r="A161" s="94" t="s">
        <v>159</v>
      </c>
      <c r="B161" s="95">
        <v>400</v>
      </c>
      <c r="C161" s="106" t="s">
        <v>190</v>
      </c>
      <c r="D161" s="88">
        <f>D162+D163</f>
        <v>0</v>
      </c>
      <c r="E161" s="88">
        <f>E162+E163</f>
        <v>0</v>
      </c>
      <c r="F161" s="88">
        <f>F162+F163</f>
        <v>0</v>
      </c>
      <c r="G161" s="88">
        <f>G162+G163</f>
        <v>0</v>
      </c>
      <c r="H161" s="88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2"/>
      <c r="E162" s="92"/>
      <c r="F162" s="92"/>
      <c r="G162" s="92"/>
      <c r="H162" s="92"/>
    </row>
    <row r="163" spans="1:8">
      <c r="A163" s="96" t="s">
        <v>162</v>
      </c>
      <c r="B163" s="97">
        <v>430</v>
      </c>
      <c r="C163" s="107" t="s">
        <v>193</v>
      </c>
      <c r="D163" s="92"/>
      <c r="E163" s="92"/>
      <c r="F163" s="92"/>
      <c r="G163" s="92"/>
      <c r="H163" s="92"/>
    </row>
    <row r="164" spans="1:8">
      <c r="A164" s="94" t="s">
        <v>112</v>
      </c>
      <c r="B164" s="95">
        <v>500</v>
      </c>
      <c r="C164" s="106" t="s">
        <v>106</v>
      </c>
      <c r="D164" s="120">
        <f>D165+D166+D167+D168</f>
        <v>0</v>
      </c>
      <c r="E164" s="120">
        <f>E165+E166+E167+E168</f>
        <v>0</v>
      </c>
      <c r="F164" s="120">
        <f>F165+F166+F167+F168</f>
        <v>0</v>
      </c>
      <c r="G164" s="120">
        <f>G165+G166+G167+G168</f>
        <v>0</v>
      </c>
      <c r="H164" s="120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119"/>
      <c r="E165" s="119"/>
      <c r="F165" s="119"/>
      <c r="G165" s="119"/>
      <c r="H165" s="119"/>
    </row>
    <row r="166" spans="1:8" ht="26.25">
      <c r="A166" s="96" t="s">
        <v>198</v>
      </c>
      <c r="B166" s="97">
        <v>520</v>
      </c>
      <c r="C166" s="107" t="s">
        <v>196</v>
      </c>
      <c r="D166" s="119"/>
      <c r="E166" s="119"/>
      <c r="F166" s="119"/>
      <c r="G166" s="119"/>
      <c r="H166" s="119"/>
    </row>
    <row r="167" spans="1:8">
      <c r="A167" s="96" t="s">
        <v>113</v>
      </c>
      <c r="B167" s="97">
        <v>530</v>
      </c>
      <c r="C167" s="107" t="s">
        <v>107</v>
      </c>
      <c r="D167" s="119"/>
      <c r="E167" s="119"/>
      <c r="F167" s="119"/>
      <c r="G167" s="119"/>
      <c r="H167" s="119"/>
    </row>
    <row r="168" spans="1:8">
      <c r="A168" s="96" t="s">
        <v>165</v>
      </c>
      <c r="B168" s="97">
        <v>550</v>
      </c>
      <c r="C168" s="107" t="s">
        <v>195</v>
      </c>
      <c r="D168" s="119"/>
      <c r="E168" s="119"/>
      <c r="F168" s="119"/>
      <c r="G168" s="119"/>
      <c r="H168" s="119"/>
    </row>
    <row r="169" spans="1:8">
      <c r="A169" s="94" t="s">
        <v>115</v>
      </c>
      <c r="B169" s="95">
        <v>600</v>
      </c>
      <c r="C169" s="106" t="s">
        <v>109</v>
      </c>
      <c r="D169" s="120">
        <f>D170+D171+D172+D173</f>
        <v>0</v>
      </c>
      <c r="E169" s="120">
        <f>E170+E171+E172+E173</f>
        <v>0</v>
      </c>
      <c r="F169" s="120">
        <f>F170+F171+F172+F173</f>
        <v>0</v>
      </c>
      <c r="G169" s="120">
        <f>G170+G171+G172+G173</f>
        <v>0</v>
      </c>
      <c r="H169" s="120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119"/>
      <c r="E170" s="119"/>
      <c r="F170" s="119"/>
      <c r="G170" s="119"/>
      <c r="H170" s="119"/>
    </row>
    <row r="171" spans="1:8" ht="26.25">
      <c r="A171" s="96" t="s">
        <v>116</v>
      </c>
      <c r="B171" s="97">
        <v>620</v>
      </c>
      <c r="C171" s="107" t="s">
        <v>110</v>
      </c>
      <c r="D171" s="119"/>
      <c r="E171" s="119"/>
      <c r="F171" s="119"/>
      <c r="G171" s="119"/>
      <c r="H171" s="119"/>
    </row>
    <row r="172" spans="1:8" ht="15.75" customHeight="1">
      <c r="A172" s="96" t="s">
        <v>201</v>
      </c>
      <c r="B172" s="113">
        <v>630</v>
      </c>
      <c r="C172" s="114" t="s">
        <v>200</v>
      </c>
      <c r="D172" s="119"/>
      <c r="E172" s="119"/>
      <c r="F172" s="119"/>
      <c r="G172" s="119"/>
      <c r="H172" s="119"/>
    </row>
    <row r="173" spans="1:8">
      <c r="A173" s="96" t="s">
        <v>167</v>
      </c>
      <c r="B173" s="113">
        <v>650</v>
      </c>
      <c r="C173" s="114" t="s">
        <v>202</v>
      </c>
      <c r="D173" s="119"/>
      <c r="E173" s="119"/>
      <c r="F173" s="119"/>
      <c r="G173" s="119"/>
      <c r="H173" s="119"/>
    </row>
    <row r="174" spans="1:8">
      <c r="A174" s="94" t="s">
        <v>168</v>
      </c>
      <c r="B174" s="95">
        <v>700</v>
      </c>
      <c r="C174" s="106" t="s">
        <v>205</v>
      </c>
      <c r="D174" s="120">
        <f>D175</f>
        <v>0</v>
      </c>
      <c r="E174" s="120">
        <f>E175</f>
        <v>0</v>
      </c>
      <c r="F174" s="120">
        <f>F175</f>
        <v>0</v>
      </c>
      <c r="G174" s="120">
        <f>G175</f>
        <v>0</v>
      </c>
      <c r="H174" s="120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119"/>
      <c r="E175" s="119"/>
      <c r="F175" s="119"/>
      <c r="G175" s="119"/>
      <c r="H175" s="119"/>
    </row>
    <row r="176" spans="1:8">
      <c r="A176" s="94" t="s">
        <v>169</v>
      </c>
      <c r="B176" s="95">
        <v>800</v>
      </c>
      <c r="C176" s="106" t="s">
        <v>207</v>
      </c>
      <c r="D176" s="120">
        <f>D177</f>
        <v>0</v>
      </c>
      <c r="E176" s="120">
        <f>E177</f>
        <v>0</v>
      </c>
      <c r="F176" s="120">
        <f>F177</f>
        <v>0</v>
      </c>
      <c r="G176" s="120">
        <f>G177</f>
        <v>0</v>
      </c>
      <c r="H176" s="120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121"/>
      <c r="E177" s="121"/>
      <c r="F177" s="121"/>
      <c r="G177" s="121"/>
      <c r="H177" s="121"/>
    </row>
    <row r="178" spans="1:8" ht="3.75" customHeight="1">
      <c r="A178" s="115"/>
      <c r="B178" s="73"/>
      <c r="C178" s="74"/>
      <c r="D178" s="122"/>
      <c r="E178" s="122"/>
      <c r="F178" s="122"/>
      <c r="G178" s="122"/>
      <c r="H178" s="122"/>
    </row>
    <row r="179" spans="1:8" hidden="1">
      <c r="A179" s="63"/>
      <c r="B179" s="63"/>
      <c r="C179" s="64"/>
      <c r="D179" s="123"/>
      <c r="E179" s="123"/>
      <c r="F179" s="123"/>
      <c r="G179" s="123"/>
      <c r="H179" s="123"/>
    </row>
    <row r="180" spans="1:8">
      <c r="A180" s="118" t="s">
        <v>233</v>
      </c>
      <c r="B180" s="63"/>
      <c r="C180" s="64"/>
      <c r="D180" s="123"/>
      <c r="E180" s="123"/>
      <c r="F180" s="123"/>
      <c r="G180" s="123"/>
      <c r="H180" s="123"/>
    </row>
    <row r="181" spans="1:8">
      <c r="A181" s="63" t="s">
        <v>0</v>
      </c>
      <c r="B181" s="63"/>
      <c r="C181" s="64"/>
      <c r="D181" s="123"/>
      <c r="E181" s="123"/>
      <c r="F181" s="123"/>
      <c r="G181" s="123"/>
      <c r="H181" s="123"/>
    </row>
    <row r="182" spans="1:8">
      <c r="A182" s="63"/>
      <c r="B182" s="63"/>
      <c r="C182" s="64"/>
      <c r="D182" s="123"/>
      <c r="E182" s="123"/>
      <c r="F182" s="123"/>
      <c r="G182" s="123"/>
      <c r="H182" s="123"/>
    </row>
    <row r="183" spans="1:8">
      <c r="A183" s="63"/>
      <c r="B183" s="63"/>
      <c r="C183" s="64"/>
      <c r="D183" s="123"/>
      <c r="E183" s="123"/>
      <c r="F183" s="123"/>
      <c r="G183" s="123"/>
      <c r="H183" s="123"/>
    </row>
    <row r="184" spans="1:8">
      <c r="A184" s="63"/>
      <c r="B184" s="63"/>
      <c r="C184" s="64"/>
      <c r="D184" s="123"/>
      <c r="E184" s="123"/>
      <c r="F184" s="123"/>
      <c r="G184" s="123"/>
      <c r="H184" s="123"/>
    </row>
    <row r="185" spans="1:8">
      <c r="A185" s="63"/>
      <c r="B185" s="63"/>
      <c r="C185" s="64"/>
      <c r="D185" s="123"/>
      <c r="E185" s="123"/>
      <c r="F185" s="123"/>
      <c r="G185" s="123"/>
      <c r="H185" s="123"/>
    </row>
    <row r="186" spans="1:8">
      <c r="D186" s="57"/>
      <c r="E186" s="57"/>
      <c r="F186" s="57"/>
      <c r="G186" s="57"/>
      <c r="H186" s="57"/>
    </row>
    <row r="187" spans="1:8">
      <c r="D187" s="57"/>
      <c r="E187" s="57"/>
      <c r="F187" s="57"/>
      <c r="G187" s="57"/>
      <c r="H187" s="57"/>
    </row>
    <row r="188" spans="1:8">
      <c r="D188" s="57"/>
      <c r="E188" s="57"/>
      <c r="F188" s="57"/>
      <c r="G188" s="57"/>
      <c r="H188" s="57"/>
    </row>
    <row r="189" spans="1:8">
      <c r="A189" s="15"/>
      <c r="D189" s="57"/>
      <c r="E189" s="57"/>
      <c r="F189" s="57"/>
      <c r="G189" s="57"/>
      <c r="H189" s="57"/>
    </row>
    <row r="190" spans="1:8">
      <c r="D190" s="57"/>
      <c r="E190" s="57"/>
      <c r="F190" s="57"/>
      <c r="G190" s="57"/>
      <c r="H190" s="57"/>
    </row>
    <row r="191" spans="1:8">
      <c r="D191" s="57"/>
      <c r="E191" s="57"/>
      <c r="F191" s="57"/>
      <c r="G191" s="57"/>
      <c r="H191" s="57"/>
    </row>
    <row r="192" spans="1:8">
      <c r="D192" s="57"/>
      <c r="E192" s="57"/>
      <c r="F192" s="57"/>
      <c r="G192" s="57"/>
      <c r="H192" s="57"/>
    </row>
    <row r="193" spans="4:8">
      <c r="D193" s="57"/>
      <c r="E193" s="57"/>
      <c r="F193" s="57"/>
      <c r="G193" s="57"/>
      <c r="H193" s="57"/>
    </row>
    <row r="194" spans="4:8">
      <c r="D194" s="57"/>
      <c r="E194" s="57"/>
      <c r="F194" s="57"/>
      <c r="G194" s="57"/>
      <c r="H194" s="57"/>
    </row>
    <row r="195" spans="4:8">
      <c r="D195" s="57"/>
      <c r="E195" s="57"/>
      <c r="F195" s="57"/>
      <c r="G195" s="57"/>
      <c r="H195" s="57"/>
    </row>
    <row r="196" spans="4:8">
      <c r="D196" s="57"/>
      <c r="E196" s="57"/>
      <c r="F196" s="57"/>
      <c r="G196" s="57"/>
      <c r="H196" s="57"/>
    </row>
    <row r="197" spans="4:8">
      <c r="D197" s="57"/>
      <c r="E197" s="57"/>
      <c r="F197" s="57"/>
      <c r="G197" s="57"/>
      <c r="H197" s="57"/>
    </row>
    <row r="198" spans="4:8">
      <c r="D198" s="57"/>
      <c r="E198" s="57"/>
      <c r="F198" s="57"/>
      <c r="G198" s="57"/>
      <c r="H198" s="57"/>
    </row>
    <row r="199" spans="4:8">
      <c r="D199" s="57"/>
      <c r="E199" s="57"/>
      <c r="F199" s="57"/>
      <c r="G199" s="57"/>
      <c r="H199" s="57"/>
    </row>
    <row r="200" spans="4:8">
      <c r="D200" s="57"/>
      <c r="E200" s="57"/>
      <c r="F200" s="57"/>
      <c r="G200" s="57"/>
      <c r="H200" s="57"/>
    </row>
    <row r="201" spans="4:8">
      <c r="D201" s="57"/>
      <c r="E201" s="57"/>
      <c r="F201" s="57"/>
      <c r="G201" s="57"/>
      <c r="H201" s="57"/>
    </row>
    <row r="202" spans="4:8">
      <c r="D202" s="57"/>
      <c r="E202" s="57"/>
      <c r="F202" s="57"/>
      <c r="G202" s="57"/>
      <c r="H202" s="57"/>
    </row>
    <row r="203" spans="4:8">
      <c r="D203" s="57"/>
      <c r="E203" s="57"/>
      <c r="F203" s="57"/>
      <c r="G203" s="57"/>
      <c r="H203" s="57"/>
    </row>
    <row r="204" spans="4:8">
      <c r="D204" s="57"/>
      <c r="E204" s="57"/>
      <c r="F204" s="57"/>
      <c r="G204" s="57"/>
      <c r="H204" s="57"/>
    </row>
    <row r="205" spans="4:8">
      <c r="D205" s="57"/>
      <c r="E205" s="57"/>
      <c r="F205" s="57"/>
      <c r="G205" s="57"/>
      <c r="H205" s="57"/>
    </row>
    <row r="206" spans="4:8">
      <c r="D206" s="57"/>
      <c r="E206" s="57"/>
      <c r="F206" s="57"/>
      <c r="G206" s="57"/>
      <c r="H206" s="57"/>
    </row>
    <row r="207" spans="4:8">
      <c r="D207" s="57"/>
      <c r="E207" s="57"/>
      <c r="F207" s="57"/>
      <c r="G207" s="57"/>
      <c r="H207" s="57"/>
    </row>
    <row r="208" spans="4:8">
      <c r="D208" s="57"/>
      <c r="E208" s="57"/>
      <c r="F208" s="57"/>
      <c r="G208" s="57"/>
      <c r="H208" s="57"/>
    </row>
    <row r="209" spans="4:8">
      <c r="D209" s="57"/>
      <c r="E209" s="57"/>
      <c r="F209" s="57"/>
      <c r="G209" s="57"/>
      <c r="H209" s="57"/>
    </row>
    <row r="210" spans="4:8">
      <c r="D210" s="57"/>
      <c r="E210" s="57"/>
      <c r="F210" s="57"/>
      <c r="G210" s="57"/>
      <c r="H210" s="57"/>
    </row>
    <row r="211" spans="4:8">
      <c r="D211" s="57"/>
      <c r="E211" s="57"/>
      <c r="F211" s="57"/>
      <c r="G211" s="57"/>
      <c r="H211" s="57"/>
    </row>
    <row r="212" spans="4:8">
      <c r="D212" s="57"/>
      <c r="E212" s="57"/>
      <c r="F212" s="57"/>
      <c r="G212" s="57"/>
      <c r="H212" s="57"/>
    </row>
    <row r="213" spans="4:8">
      <c r="D213" s="57"/>
      <c r="E213" s="57"/>
      <c r="F213" s="57"/>
      <c r="G213" s="57"/>
      <c r="H213" s="57"/>
    </row>
    <row r="214" spans="4:8">
      <c r="D214" s="57"/>
      <c r="E214" s="57"/>
      <c r="F214" s="57"/>
      <c r="G214" s="57"/>
      <c r="H214" s="57"/>
    </row>
    <row r="215" spans="4:8">
      <c r="D215" s="57"/>
      <c r="E215" s="57"/>
      <c r="F215" s="57"/>
      <c r="G215" s="57"/>
      <c r="H215" s="57"/>
    </row>
    <row r="216" spans="4:8">
      <c r="D216" s="57"/>
      <c r="E216" s="57"/>
      <c r="F216" s="57"/>
      <c r="G216" s="57"/>
      <c r="H216" s="57"/>
    </row>
    <row r="217" spans="4:8">
      <c r="D217" s="57"/>
      <c r="E217" s="57"/>
      <c r="F217" s="57"/>
      <c r="G217" s="57"/>
      <c r="H217" s="57"/>
    </row>
    <row r="218" spans="4:8">
      <c r="D218" s="57"/>
      <c r="E218" s="57"/>
      <c r="F218" s="57"/>
      <c r="G218" s="57"/>
      <c r="H218" s="57"/>
    </row>
    <row r="219" spans="4:8">
      <c r="D219" s="57"/>
      <c r="E219" s="57"/>
      <c r="F219" s="57"/>
      <c r="G219" s="57"/>
      <c r="H219" s="57"/>
    </row>
    <row r="220" spans="4:8">
      <c r="D220" s="57"/>
      <c r="E220" s="57"/>
      <c r="F220" s="57"/>
      <c r="G220" s="57"/>
      <c r="H220" s="57"/>
    </row>
    <row r="221" spans="4:8">
      <c r="D221" s="57"/>
      <c r="E221" s="57"/>
      <c r="F221" s="57"/>
      <c r="G221" s="57"/>
      <c r="H221" s="57"/>
    </row>
    <row r="222" spans="4:8">
      <c r="D222" s="57"/>
      <c r="E222" s="57"/>
      <c r="F222" s="57"/>
      <c r="G222" s="57"/>
      <c r="H222" s="57"/>
    </row>
    <row r="223" spans="4:8">
      <c r="D223" s="57"/>
      <c r="E223" s="57"/>
      <c r="F223" s="57"/>
      <c r="G223" s="57"/>
      <c r="H223" s="57"/>
    </row>
    <row r="224" spans="4:8">
      <c r="D224" s="57"/>
      <c r="E224" s="57"/>
      <c r="F224" s="57"/>
      <c r="G224" s="57"/>
      <c r="H224" s="57"/>
    </row>
    <row r="225" spans="4:8">
      <c r="D225" s="57"/>
      <c r="E225" s="57"/>
      <c r="F225" s="57"/>
      <c r="G225" s="57"/>
      <c r="H225" s="57"/>
    </row>
    <row r="226" spans="4:8">
      <c r="D226" s="57"/>
      <c r="E226" s="57"/>
      <c r="F226" s="57"/>
      <c r="G226" s="57"/>
      <c r="H226" s="57"/>
    </row>
    <row r="227" spans="4:8">
      <c r="D227" s="57"/>
      <c r="E227" s="57"/>
      <c r="F227" s="57"/>
      <c r="G227" s="57"/>
      <c r="H227" s="57"/>
    </row>
    <row r="228" spans="4:8">
      <c r="D228" s="57"/>
      <c r="E228" s="57"/>
      <c r="F228" s="57"/>
      <c r="G228" s="57"/>
      <c r="H228" s="57"/>
    </row>
    <row r="229" spans="4:8">
      <c r="D229" s="57"/>
      <c r="E229" s="57"/>
      <c r="F229" s="57"/>
      <c r="G229" s="57"/>
      <c r="H229" s="57"/>
    </row>
    <row r="230" spans="4:8">
      <c r="D230" s="57"/>
      <c r="E230" s="57"/>
      <c r="F230" s="57"/>
      <c r="G230" s="57"/>
      <c r="H230" s="57"/>
    </row>
    <row r="231" spans="4:8">
      <c r="D231" s="57"/>
      <c r="E231" s="57"/>
      <c r="F231" s="57"/>
      <c r="G231" s="57"/>
      <c r="H231" s="57"/>
    </row>
    <row r="232" spans="4:8">
      <c r="D232" s="57"/>
      <c r="E232" s="57"/>
      <c r="F232" s="57"/>
      <c r="G232" s="57"/>
      <c r="H232" s="57"/>
    </row>
    <row r="233" spans="4:8">
      <c r="D233" s="57"/>
      <c r="E233" s="57"/>
      <c r="F233" s="57"/>
      <c r="G233" s="57"/>
      <c r="H233" s="57"/>
    </row>
    <row r="234" spans="4:8">
      <c r="D234" s="57"/>
      <c r="E234" s="57"/>
      <c r="F234" s="57"/>
      <c r="G234" s="57"/>
      <c r="H234" s="57"/>
    </row>
    <row r="235" spans="4:8">
      <c r="D235" s="57"/>
      <c r="E235" s="57"/>
      <c r="F235" s="57"/>
      <c r="G235" s="57"/>
      <c r="H235" s="57"/>
    </row>
    <row r="236" spans="4:8">
      <c r="D236" s="57"/>
      <c r="E236" s="57"/>
      <c r="F236" s="57"/>
      <c r="G236" s="57"/>
      <c r="H236" s="57"/>
    </row>
    <row r="237" spans="4:8">
      <c r="D237" s="57"/>
      <c r="E237" s="57"/>
      <c r="F237" s="57"/>
      <c r="G237" s="57"/>
      <c r="H237" s="57"/>
    </row>
    <row r="238" spans="4:8">
      <c r="D238" s="57"/>
      <c r="E238" s="57"/>
      <c r="F238" s="57"/>
      <c r="G238" s="57"/>
      <c r="H238" s="57"/>
    </row>
    <row r="239" spans="4:8">
      <c r="D239" s="57"/>
      <c r="E239" s="57"/>
      <c r="F239" s="57"/>
      <c r="G239" s="57"/>
      <c r="H239" s="57"/>
    </row>
    <row r="240" spans="4:8">
      <c r="D240" s="57"/>
      <c r="E240" s="57"/>
      <c r="F240" s="57"/>
      <c r="G240" s="57"/>
      <c r="H240" s="57"/>
    </row>
    <row r="241" spans="4:8">
      <c r="D241" s="57"/>
      <c r="E241" s="57"/>
      <c r="F241" s="57"/>
      <c r="G241" s="57"/>
      <c r="H241" s="57"/>
    </row>
    <row r="242" spans="4:8">
      <c r="D242" s="57"/>
      <c r="E242" s="57"/>
      <c r="F242" s="57"/>
      <c r="G242" s="57"/>
      <c r="H242" s="57"/>
    </row>
    <row r="243" spans="4:8">
      <c r="D243" s="57"/>
      <c r="E243" s="57"/>
      <c r="F243" s="57"/>
      <c r="G243" s="57"/>
      <c r="H243" s="57"/>
    </row>
    <row r="244" spans="4:8">
      <c r="D244" s="57"/>
      <c r="E244" s="57"/>
      <c r="F244" s="57"/>
      <c r="G244" s="57"/>
      <c r="H244" s="57"/>
    </row>
    <row r="245" spans="4:8">
      <c r="D245" s="57"/>
      <c r="E245" s="57"/>
      <c r="F245" s="57"/>
      <c r="G245" s="57"/>
      <c r="H245" s="57"/>
    </row>
    <row r="246" spans="4:8">
      <c r="D246" s="57"/>
      <c r="E246" s="57"/>
      <c r="F246" s="57"/>
      <c r="G246" s="57"/>
      <c r="H246" s="57"/>
    </row>
    <row r="247" spans="4:8">
      <c r="D247" s="57"/>
      <c r="E247" s="57"/>
      <c r="F247" s="57"/>
      <c r="G247" s="57"/>
      <c r="H247" s="57"/>
    </row>
    <row r="248" spans="4:8">
      <c r="D248" s="57"/>
      <c r="E248" s="57"/>
      <c r="F248" s="57"/>
      <c r="G248" s="57"/>
      <c r="H248" s="57"/>
    </row>
    <row r="249" spans="4:8">
      <c r="D249" s="57"/>
      <c r="E249" s="57"/>
      <c r="F249" s="57"/>
      <c r="G249" s="57"/>
      <c r="H249" s="57"/>
    </row>
    <row r="250" spans="4:8">
      <c r="D250" s="57"/>
      <c r="E250" s="57"/>
      <c r="F250" s="57"/>
      <c r="G250" s="57"/>
      <c r="H250" s="57"/>
    </row>
    <row r="251" spans="4:8">
      <c r="D251" s="57"/>
      <c r="E251" s="57"/>
      <c r="F251" s="57"/>
      <c r="G251" s="57"/>
      <c r="H251" s="57"/>
    </row>
    <row r="252" spans="4:8">
      <c r="D252" s="57"/>
      <c r="E252" s="57"/>
      <c r="F252" s="57"/>
      <c r="G252" s="57"/>
      <c r="H252" s="57"/>
    </row>
    <row r="253" spans="4:8">
      <c r="D253" s="57"/>
      <c r="E253" s="57"/>
      <c r="F253" s="57"/>
      <c r="G253" s="57"/>
      <c r="H253" s="57"/>
    </row>
    <row r="254" spans="4:8">
      <c r="D254" s="57"/>
      <c r="E254" s="57"/>
      <c r="F254" s="57"/>
      <c r="G254" s="57"/>
      <c r="H254" s="57"/>
    </row>
    <row r="255" spans="4:8">
      <c r="D255" s="57"/>
      <c r="E255" s="57"/>
      <c r="F255" s="57"/>
      <c r="G255" s="57"/>
      <c r="H255" s="57"/>
    </row>
    <row r="256" spans="4:8">
      <c r="D256" s="57"/>
      <c r="E256" s="57"/>
      <c r="F256" s="57"/>
      <c r="G256" s="57"/>
      <c r="H256" s="57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I256"/>
  <sheetViews>
    <sheetView showGridLines="0" topLeftCell="A38" zoomScale="75" workbookViewId="0">
      <selection activeCell="B16" sqref="B16:E16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8" style="1" customWidth="1"/>
    <col min="6" max="7" width="15.7109375" style="1" customWidth="1"/>
    <col min="8" max="8" width="13.710937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273</v>
      </c>
    </row>
    <row r="6" spans="1:8">
      <c r="A6" s="1" t="s">
        <v>225</v>
      </c>
    </row>
    <row r="8" spans="1:8" ht="20.25" customHeight="1">
      <c r="A8" s="170" t="s">
        <v>278</v>
      </c>
      <c r="B8" s="170"/>
      <c r="C8" s="170"/>
      <c r="D8" s="170"/>
      <c r="E8" s="170"/>
      <c r="F8" s="170"/>
      <c r="G8" s="170"/>
      <c r="H8" s="170"/>
    </row>
    <row r="9" spans="1:8" ht="18" customHeight="1">
      <c r="A9" s="171" t="s">
        <v>303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A14" s="63"/>
      <c r="B14" s="153"/>
      <c r="C14" s="154" t="s">
        <v>267</v>
      </c>
      <c r="D14" s="153"/>
      <c r="E14" s="63"/>
      <c r="F14" s="70" t="s">
        <v>99</v>
      </c>
      <c r="G14" s="71"/>
      <c r="H14" s="63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 ht="30.75" customHeight="1">
      <c r="A16" s="63" t="s">
        <v>87</v>
      </c>
      <c r="B16" s="176" t="s">
        <v>313</v>
      </c>
      <c r="C16" s="177"/>
      <c r="D16" s="177"/>
      <c r="E16" s="177"/>
      <c r="F16" s="70" t="s">
        <v>97</v>
      </c>
      <c r="G16" s="71">
        <v>171201001</v>
      </c>
      <c r="H16" s="63"/>
    </row>
    <row r="17" spans="1:9">
      <c r="A17" s="63"/>
      <c r="B17" s="68"/>
      <c r="C17" s="69"/>
      <c r="D17" s="68"/>
      <c r="E17" s="68"/>
      <c r="F17" s="70"/>
      <c r="G17" s="71"/>
      <c r="H17" s="63"/>
    </row>
    <row r="18" spans="1:9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9">
      <c r="A19" s="63"/>
      <c r="B19" s="68"/>
      <c r="C19" s="69"/>
      <c r="D19" s="68"/>
      <c r="E19" s="68"/>
      <c r="F19" s="70"/>
      <c r="G19" s="71"/>
      <c r="H19" s="63"/>
    </row>
    <row r="20" spans="1:9">
      <c r="A20" s="63" t="s">
        <v>89</v>
      </c>
      <c r="B20" s="72"/>
      <c r="C20" s="69" t="s">
        <v>214</v>
      </c>
      <c r="D20" s="68"/>
      <c r="E20" s="68"/>
      <c r="F20" s="70" t="s">
        <v>94</v>
      </c>
      <c r="G20" s="71"/>
      <c r="H20" s="63"/>
    </row>
    <row r="21" spans="1:9">
      <c r="A21" s="63"/>
      <c r="B21" s="68"/>
      <c r="C21" s="69"/>
      <c r="D21" s="68"/>
      <c r="E21" s="68"/>
      <c r="F21" s="70"/>
      <c r="G21" s="71"/>
      <c r="H21" s="63"/>
    </row>
    <row r="22" spans="1:9">
      <c r="A22" s="63" t="s">
        <v>90</v>
      </c>
      <c r="B22" s="72" t="s">
        <v>230</v>
      </c>
      <c r="C22" s="69"/>
      <c r="D22" s="68"/>
      <c r="E22" s="68"/>
      <c r="F22" s="70" t="s">
        <v>93</v>
      </c>
      <c r="G22" s="71"/>
      <c r="H22" s="63"/>
    </row>
    <row r="23" spans="1:9">
      <c r="A23" s="63"/>
      <c r="B23" s="68"/>
      <c r="C23" s="69"/>
      <c r="D23" s="68"/>
      <c r="E23" s="68"/>
      <c r="F23" s="70"/>
      <c r="G23" s="71"/>
      <c r="H23" s="63"/>
    </row>
    <row r="24" spans="1:9">
      <c r="A24" s="63" t="s">
        <v>91</v>
      </c>
      <c r="B24" s="68"/>
      <c r="C24" s="69" t="s">
        <v>283</v>
      </c>
      <c r="D24" s="68"/>
      <c r="E24" s="68"/>
      <c r="F24" s="70" t="s">
        <v>96</v>
      </c>
      <c r="G24" s="71"/>
      <c r="H24" s="63"/>
    </row>
    <row r="25" spans="1:9">
      <c r="A25" s="63"/>
      <c r="B25" s="68"/>
      <c r="C25" s="69"/>
      <c r="D25" s="68"/>
      <c r="E25" s="68"/>
      <c r="F25" s="70"/>
      <c r="G25" s="71"/>
      <c r="H25" s="63"/>
    </row>
    <row r="26" spans="1:9">
      <c r="A26" s="63"/>
      <c r="B26" s="73"/>
      <c r="C26" s="74"/>
      <c r="D26" s="73"/>
      <c r="E26" s="73"/>
      <c r="F26" s="70"/>
      <c r="G26" s="71"/>
      <c r="H26" s="63"/>
    </row>
    <row r="27" spans="1:9">
      <c r="A27" s="75" t="s">
        <v>92</v>
      </c>
      <c r="B27" s="63"/>
      <c r="C27" s="64"/>
      <c r="D27" s="63"/>
      <c r="E27" s="63"/>
      <c r="F27" s="73"/>
      <c r="G27" s="73"/>
      <c r="H27" s="116"/>
    </row>
    <row r="28" spans="1:9" s="10" customFormat="1" ht="69.7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9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9">
      <c r="A30" s="81" t="s">
        <v>210</v>
      </c>
      <c r="B30" s="82"/>
      <c r="C30" s="83" t="s">
        <v>211</v>
      </c>
      <c r="D30" s="84">
        <f>D31+D46</f>
        <v>0</v>
      </c>
      <c r="E30" s="84">
        <f>E31+E46</f>
        <v>0</v>
      </c>
      <c r="F30" s="84">
        <f>F31+F46</f>
        <v>0</v>
      </c>
      <c r="G30" s="84">
        <f>G31+G46</f>
        <v>0</v>
      </c>
      <c r="H30" s="84">
        <f>H31+H46</f>
        <v>0</v>
      </c>
      <c r="I30" s="62"/>
    </row>
    <row r="31" spans="1:9">
      <c r="A31" s="85" t="s">
        <v>173</v>
      </c>
      <c r="B31" s="86">
        <v>100</v>
      </c>
      <c r="C31" s="87" t="s">
        <v>176</v>
      </c>
      <c r="D31" s="88">
        <f>D32+D33+D34+D35+D36+D40+D41+D45</f>
        <v>0</v>
      </c>
      <c r="E31" s="88">
        <f>E32+E33+E34+E35+E36+E40+E41+E45</f>
        <v>0</v>
      </c>
      <c r="F31" s="88">
        <f>F32+F33+F34+F35+F36+F40+F41+F45</f>
        <v>0</v>
      </c>
      <c r="G31" s="88">
        <f>G32+G33+G34+G35+G36+G40+G41+G45</f>
        <v>0</v>
      </c>
      <c r="H31" s="88">
        <f>H32+H33+H34+H35+H36+H40+H41+H45</f>
        <v>0</v>
      </c>
    </row>
    <row r="32" spans="1:9" ht="16.5" customHeight="1">
      <c r="A32" s="89" t="s">
        <v>148</v>
      </c>
      <c r="B32" s="90">
        <v>110</v>
      </c>
      <c r="C32" s="91" t="s">
        <v>177</v>
      </c>
      <c r="D32" s="92"/>
      <c r="E32" s="92"/>
      <c r="F32" s="92"/>
      <c r="G32" s="92"/>
      <c r="H32" s="92"/>
    </row>
    <row r="33" spans="1:8">
      <c r="A33" s="89" t="s">
        <v>149</v>
      </c>
      <c r="B33" s="90">
        <v>120</v>
      </c>
      <c r="C33" s="91" t="s">
        <v>178</v>
      </c>
      <c r="D33" s="92"/>
      <c r="E33" s="92"/>
      <c r="F33" s="92"/>
      <c r="G33" s="92"/>
      <c r="H33" s="92"/>
    </row>
    <row r="34" spans="1:8">
      <c r="A34" s="89" t="s">
        <v>170</v>
      </c>
      <c r="B34" s="90">
        <v>130</v>
      </c>
      <c r="C34" s="91" t="s">
        <v>179</v>
      </c>
      <c r="D34" s="92"/>
      <c r="E34" s="92"/>
      <c r="F34" s="92"/>
      <c r="G34" s="92"/>
      <c r="H34" s="92"/>
    </row>
    <row r="35" spans="1:8">
      <c r="A35" s="89" t="s">
        <v>150</v>
      </c>
      <c r="B35" s="90">
        <v>140</v>
      </c>
      <c r="C35" s="91" t="s">
        <v>180</v>
      </c>
      <c r="D35" s="92"/>
      <c r="E35" s="92"/>
      <c r="F35" s="92"/>
      <c r="G35" s="92"/>
      <c r="H35" s="92"/>
    </row>
    <row r="36" spans="1:8" ht="15" customHeight="1">
      <c r="A36" s="89" t="s">
        <v>151</v>
      </c>
      <c r="B36" s="90">
        <v>150</v>
      </c>
      <c r="C36" s="91" t="s">
        <v>181</v>
      </c>
      <c r="D36" s="88">
        <f>D37+D38+D39</f>
        <v>0</v>
      </c>
      <c r="E36" s="88">
        <f>E37+E38+E39</f>
        <v>0</v>
      </c>
      <c r="F36" s="88">
        <f>F37+F38+F39</f>
        <v>0</v>
      </c>
      <c r="G36" s="88">
        <f>G37+G38+G39</f>
        <v>0</v>
      </c>
      <c r="H36" s="88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2"/>
      <c r="E37" s="92"/>
      <c r="F37" s="92"/>
      <c r="G37" s="92"/>
      <c r="H37" s="92"/>
    </row>
    <row r="38" spans="1:8" ht="26.25">
      <c r="A38" s="93" t="s">
        <v>172</v>
      </c>
      <c r="B38" s="90">
        <v>152</v>
      </c>
      <c r="C38" s="91">
        <v>15200</v>
      </c>
      <c r="D38" s="92"/>
      <c r="E38" s="92"/>
      <c r="F38" s="92"/>
      <c r="G38" s="92"/>
      <c r="H38" s="92"/>
    </row>
    <row r="39" spans="1:8">
      <c r="A39" s="93" t="s">
        <v>152</v>
      </c>
      <c r="B39" s="90">
        <v>153</v>
      </c>
      <c r="C39" s="91">
        <v>15300</v>
      </c>
      <c r="D39" s="92"/>
      <c r="E39" s="92"/>
      <c r="F39" s="92"/>
      <c r="G39" s="92"/>
      <c r="H39" s="92"/>
    </row>
    <row r="40" spans="1:8" ht="15.75" customHeight="1">
      <c r="A40" s="89" t="s">
        <v>153</v>
      </c>
      <c r="B40" s="90">
        <v>160</v>
      </c>
      <c r="C40" s="91" t="s">
        <v>182</v>
      </c>
      <c r="D40" s="92"/>
      <c r="E40" s="92"/>
      <c r="F40" s="92"/>
      <c r="G40" s="92"/>
      <c r="H40" s="92"/>
    </row>
    <row r="41" spans="1:8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2"/>
      <c r="E42" s="92"/>
      <c r="F42" s="92"/>
      <c r="G42" s="92"/>
      <c r="H42" s="92"/>
    </row>
    <row r="43" spans="1:8">
      <c r="A43" s="93" t="s">
        <v>156</v>
      </c>
      <c r="B43" s="90">
        <v>172</v>
      </c>
      <c r="C43" s="91" t="s">
        <v>185</v>
      </c>
      <c r="D43" s="92"/>
      <c r="E43" s="92"/>
      <c r="F43" s="92"/>
      <c r="G43" s="92"/>
      <c r="H43" s="92"/>
    </row>
    <row r="44" spans="1:8" ht="16.5" customHeight="1">
      <c r="A44" s="93" t="s">
        <v>157</v>
      </c>
      <c r="B44" s="90">
        <v>173</v>
      </c>
      <c r="C44" s="91" t="s">
        <v>186</v>
      </c>
      <c r="D44" s="92"/>
      <c r="E44" s="92"/>
      <c r="F44" s="92"/>
      <c r="G44" s="92"/>
      <c r="H44" s="92"/>
    </row>
    <row r="45" spans="1:8">
      <c r="A45" s="89" t="s">
        <v>158</v>
      </c>
      <c r="B45" s="90">
        <v>180</v>
      </c>
      <c r="C45" s="91" t="s">
        <v>187</v>
      </c>
      <c r="D45" s="119"/>
      <c r="E45" s="92"/>
      <c r="F45" s="119"/>
      <c r="G45" s="92"/>
      <c r="H45" s="92"/>
    </row>
    <row r="46" spans="1:8">
      <c r="A46" s="94" t="s">
        <v>159</v>
      </c>
      <c r="B46" s="95">
        <v>400</v>
      </c>
      <c r="C46" s="87" t="s">
        <v>190</v>
      </c>
      <c r="D46" s="88">
        <f>D47+D48+D49</f>
        <v>0</v>
      </c>
      <c r="E46" s="88">
        <f>E47+E48+E49</f>
        <v>0</v>
      </c>
      <c r="F46" s="88">
        <f>F47+F48+F49</f>
        <v>0</v>
      </c>
      <c r="G46" s="88">
        <f>G47+G48+G49</f>
        <v>0</v>
      </c>
      <c r="H46" s="88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2"/>
      <c r="E47" s="92"/>
      <c r="F47" s="92"/>
      <c r="G47" s="92"/>
      <c r="H47" s="92"/>
    </row>
    <row r="48" spans="1:8">
      <c r="A48" s="96" t="s">
        <v>161</v>
      </c>
      <c r="B48" s="97">
        <v>420</v>
      </c>
      <c r="C48" s="91" t="s">
        <v>192</v>
      </c>
      <c r="D48" s="92"/>
      <c r="E48" s="92"/>
      <c r="F48" s="92"/>
      <c r="G48" s="92"/>
      <c r="H48" s="92"/>
    </row>
    <row r="49" spans="1:9">
      <c r="A49" s="96" t="s">
        <v>163</v>
      </c>
      <c r="B49" s="97">
        <v>440</v>
      </c>
      <c r="C49" s="91" t="s">
        <v>194</v>
      </c>
      <c r="D49" s="92"/>
      <c r="E49" s="92"/>
      <c r="F49" s="92"/>
      <c r="G49" s="92"/>
      <c r="H49" s="92"/>
    </row>
    <row r="50" spans="1:9">
      <c r="A50" s="98"/>
      <c r="B50" s="99"/>
      <c r="C50" s="100"/>
      <c r="D50" s="101"/>
      <c r="E50" s="101"/>
      <c r="F50" s="92"/>
      <c r="G50" s="92"/>
      <c r="H50" s="92"/>
    </row>
    <row r="51" spans="1:9" s="13" customFormat="1">
      <c r="A51" s="102" t="s">
        <v>212</v>
      </c>
      <c r="B51" s="103"/>
      <c r="C51" s="104" t="s">
        <v>211</v>
      </c>
      <c r="D51" s="152">
        <f>D52+D129+D151+D154</f>
        <v>20</v>
      </c>
      <c r="E51" s="128">
        <f>E52+E129+E151+E154</f>
        <v>4.5</v>
      </c>
      <c r="F51" s="128">
        <f>F52+F129+F151+F154</f>
        <v>4.5</v>
      </c>
      <c r="G51" s="128">
        <f>G52+G129+G151+G154</f>
        <v>5.5</v>
      </c>
      <c r="H51" s="128">
        <f>H52+H129+H151+H154</f>
        <v>5.5</v>
      </c>
      <c r="I51" s="56"/>
    </row>
    <row r="52" spans="1:9">
      <c r="A52" s="85" t="s">
        <v>174</v>
      </c>
      <c r="B52" s="86">
        <v>200</v>
      </c>
      <c r="C52" s="106" t="s">
        <v>175</v>
      </c>
      <c r="D52" s="120">
        <f>D53+D58+D63+D64+D106+D109+D112+D116+D121</f>
        <v>10</v>
      </c>
      <c r="E52" s="120">
        <f>E53+E58+E63+E64+E106+E109+E112+E116+E121</f>
        <v>2</v>
      </c>
      <c r="F52" s="120">
        <f>F53+F58+F63+F64+F106+F109+F112+F116+F121</f>
        <v>2</v>
      </c>
      <c r="G52" s="120">
        <f>G53+G58+G63+G64+G106+G109+G112+G116+G121</f>
        <v>3</v>
      </c>
      <c r="H52" s="120">
        <f>H53+H58+H63+H64+H106+H109+H112+H116+H121</f>
        <v>3</v>
      </c>
    </row>
    <row r="53" spans="1:9">
      <c r="A53" s="96" t="s">
        <v>4</v>
      </c>
      <c r="B53" s="97">
        <v>211</v>
      </c>
      <c r="C53" s="107">
        <v>21100</v>
      </c>
      <c r="D53" s="120">
        <f>D54+D55+D56+D57</f>
        <v>0</v>
      </c>
      <c r="E53" s="120">
        <f>E54+E55+E56+E57</f>
        <v>0</v>
      </c>
      <c r="F53" s="120">
        <f>F54+F55+F56+F57</f>
        <v>0</v>
      </c>
      <c r="G53" s="120">
        <f>G54+G55+G56+G57</f>
        <v>0</v>
      </c>
      <c r="H53" s="120">
        <f>H54+H55+H56+H57</f>
        <v>0</v>
      </c>
      <c r="I53" s="61"/>
    </row>
    <row r="54" spans="1:9">
      <c r="A54" s="93" t="s">
        <v>141</v>
      </c>
      <c r="B54" s="97"/>
      <c r="C54" s="107">
        <v>21101</v>
      </c>
      <c r="D54" s="119">
        <f>E54+F54+G54+H54</f>
        <v>0</v>
      </c>
      <c r="E54" s="119"/>
      <c r="F54" s="119"/>
      <c r="G54" s="119"/>
      <c r="H54" s="119"/>
    </row>
    <row r="55" spans="1:9">
      <c r="A55" s="93" t="s">
        <v>145</v>
      </c>
      <c r="B55" s="97"/>
      <c r="C55" s="107" t="s">
        <v>147</v>
      </c>
      <c r="D55" s="119"/>
      <c r="E55" s="119"/>
      <c r="F55" s="119"/>
      <c r="G55" s="119"/>
      <c r="H55" s="119"/>
    </row>
    <row r="56" spans="1:9">
      <c r="A56" s="93" t="s">
        <v>146</v>
      </c>
      <c r="B56" s="97"/>
      <c r="C56" s="107" t="s">
        <v>143</v>
      </c>
      <c r="D56" s="92"/>
      <c r="E56" s="92"/>
      <c r="F56" s="92"/>
      <c r="G56" s="92"/>
      <c r="H56" s="92"/>
    </row>
    <row r="57" spans="1:9">
      <c r="A57" s="93" t="s">
        <v>142</v>
      </c>
      <c r="B57" s="97"/>
      <c r="C57" s="107" t="s">
        <v>144</v>
      </c>
      <c r="D57" s="92"/>
      <c r="E57" s="92"/>
      <c r="F57" s="92"/>
      <c r="G57" s="92"/>
      <c r="H57" s="92"/>
    </row>
    <row r="58" spans="1:9" s="14" customFormat="1">
      <c r="A58" s="96" t="s">
        <v>5</v>
      </c>
      <c r="B58" s="97">
        <v>212</v>
      </c>
      <c r="C58" s="107">
        <v>21200</v>
      </c>
      <c r="D58" s="108">
        <f>D59+D60+D61+D62</f>
        <v>0</v>
      </c>
      <c r="E58" s="108">
        <f>E59+E60+E61+E62</f>
        <v>0</v>
      </c>
      <c r="F58" s="108">
        <f>F59+F60+F61+F62</f>
        <v>0</v>
      </c>
      <c r="G58" s="108">
        <f>G59+G60+G61+G62</f>
        <v>0</v>
      </c>
      <c r="H58" s="108">
        <f>H59+H60+H61+H62</f>
        <v>0</v>
      </c>
    </row>
    <row r="59" spans="1:9">
      <c r="A59" s="93" t="s">
        <v>6</v>
      </c>
      <c r="B59" s="97"/>
      <c r="C59" s="107">
        <v>21201</v>
      </c>
      <c r="D59" s="92"/>
      <c r="E59" s="92"/>
      <c r="F59" s="92"/>
      <c r="G59" s="92"/>
      <c r="H59" s="92"/>
    </row>
    <row r="60" spans="1:9" ht="15" customHeight="1">
      <c r="A60" s="93" t="s">
        <v>7</v>
      </c>
      <c r="B60" s="97"/>
      <c r="C60" s="107">
        <v>21202</v>
      </c>
      <c r="D60" s="92"/>
      <c r="E60" s="92"/>
      <c r="F60" s="92"/>
      <c r="G60" s="92"/>
      <c r="H60" s="92"/>
    </row>
    <row r="61" spans="1:9">
      <c r="A61" s="93" t="s">
        <v>8</v>
      </c>
      <c r="B61" s="97"/>
      <c r="C61" s="107">
        <v>21203</v>
      </c>
      <c r="D61" s="92"/>
      <c r="E61" s="92"/>
      <c r="F61" s="92"/>
      <c r="G61" s="92"/>
      <c r="H61" s="92"/>
    </row>
    <row r="62" spans="1:9">
      <c r="A62" s="93" t="s">
        <v>9</v>
      </c>
      <c r="B62" s="97"/>
      <c r="C62" s="107" t="s">
        <v>119</v>
      </c>
      <c r="D62" s="119">
        <f>E62+F62+G62+H62</f>
        <v>0</v>
      </c>
      <c r="E62" s="119"/>
      <c r="F62" s="119"/>
      <c r="G62" s="119"/>
      <c r="H62" s="119"/>
    </row>
    <row r="63" spans="1:9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/>
      <c r="F63" s="119"/>
      <c r="G63" s="119"/>
      <c r="H63" s="119"/>
    </row>
    <row r="64" spans="1:9">
      <c r="A64" s="94" t="s">
        <v>11</v>
      </c>
      <c r="B64" s="95">
        <v>220</v>
      </c>
      <c r="C64" s="106">
        <v>22000</v>
      </c>
      <c r="D64" s="120">
        <f>D65+D70+D75+D81+D86+D95</f>
        <v>0</v>
      </c>
      <c r="E64" s="120">
        <f>E65+E70+E75+E81+E86+E95</f>
        <v>0</v>
      </c>
      <c r="F64" s="120">
        <f>F65+F70+F75+F81+F86+F95</f>
        <v>0</v>
      </c>
      <c r="G64" s="120">
        <f>G65+G70+G75+G81+G86+G95</f>
        <v>0</v>
      </c>
      <c r="H64" s="120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0">
        <f>D66+D67+D68+D69</f>
        <v>0</v>
      </c>
      <c r="E65" s="120">
        <f>E66+E67+E68+E69</f>
        <v>0</v>
      </c>
      <c r="F65" s="120">
        <f>F66+F67+F68+F69</f>
        <v>0</v>
      </c>
      <c r="G65" s="120">
        <f>G66+G67+G68+G69</f>
        <v>0</v>
      </c>
      <c r="H65" s="120">
        <f>H66+H67+H68+H69</f>
        <v>0</v>
      </c>
    </row>
    <row r="66" spans="1:8" ht="26.25">
      <c r="A66" s="93" t="s">
        <v>13</v>
      </c>
      <c r="B66" s="97"/>
      <c r="C66" s="107">
        <v>22101</v>
      </c>
      <c r="D66" s="119"/>
      <c r="E66" s="119"/>
      <c r="F66" s="119"/>
      <c r="G66" s="119"/>
      <c r="H66" s="119"/>
    </row>
    <row r="67" spans="1:8">
      <c r="A67" s="93" t="s">
        <v>14</v>
      </c>
      <c r="B67" s="97"/>
      <c r="C67" s="107">
        <v>22102</v>
      </c>
      <c r="D67" s="92"/>
      <c r="E67" s="92"/>
      <c r="F67" s="92"/>
      <c r="G67" s="92"/>
      <c r="H67" s="92"/>
    </row>
    <row r="68" spans="1:8" ht="26.25">
      <c r="A68" s="93" t="s">
        <v>15</v>
      </c>
      <c r="B68" s="97"/>
      <c r="C68" s="107">
        <v>22103</v>
      </c>
      <c r="D68" s="92"/>
      <c r="E68" s="92"/>
      <c r="F68" s="92"/>
      <c r="G68" s="92"/>
      <c r="H68" s="92"/>
    </row>
    <row r="69" spans="1:8">
      <c r="A69" s="93" t="s">
        <v>16</v>
      </c>
      <c r="B69" s="97"/>
      <c r="C69" s="107" t="s">
        <v>120</v>
      </c>
      <c r="D69" s="92"/>
      <c r="E69" s="92"/>
      <c r="F69" s="92"/>
      <c r="G69" s="92"/>
      <c r="H69" s="92"/>
    </row>
    <row r="70" spans="1:8">
      <c r="A70" s="96" t="s">
        <v>17</v>
      </c>
      <c r="B70" s="97">
        <v>222</v>
      </c>
      <c r="C70" s="107">
        <v>22200</v>
      </c>
      <c r="D70" s="88">
        <f>D71+D72+D73+D74</f>
        <v>0</v>
      </c>
      <c r="E70" s="88">
        <f>E71+E72+E73+E74</f>
        <v>0</v>
      </c>
      <c r="F70" s="88">
        <f>F71+F72+F73+F74</f>
        <v>0</v>
      </c>
      <c r="G70" s="88">
        <f>G71+G72+G73+G74</f>
        <v>0</v>
      </c>
      <c r="H70" s="88">
        <f>H71+H72+H73+H74</f>
        <v>0</v>
      </c>
    </row>
    <row r="71" spans="1:8">
      <c r="A71" s="93" t="s">
        <v>18</v>
      </c>
      <c r="B71" s="97"/>
      <c r="C71" s="107">
        <v>22201</v>
      </c>
      <c r="D71" s="119">
        <f>E71+F71+G71+H71</f>
        <v>0</v>
      </c>
      <c r="E71" s="119"/>
      <c r="F71" s="119"/>
      <c r="G71" s="119"/>
      <c r="H71" s="119"/>
    </row>
    <row r="72" spans="1:8">
      <c r="A72" s="93" t="s">
        <v>19</v>
      </c>
      <c r="B72" s="97"/>
      <c r="C72" s="107">
        <v>22202</v>
      </c>
      <c r="D72" s="92"/>
      <c r="E72" s="92"/>
      <c r="F72" s="92"/>
      <c r="G72" s="92"/>
      <c r="H72" s="92"/>
    </row>
    <row r="73" spans="1:8" ht="26.25">
      <c r="A73" s="93" t="s">
        <v>20</v>
      </c>
      <c r="B73" s="97"/>
      <c r="C73" s="107">
        <v>22203</v>
      </c>
      <c r="D73" s="92"/>
      <c r="E73" s="92"/>
      <c r="F73" s="92"/>
      <c r="G73" s="92"/>
      <c r="H73" s="92"/>
    </row>
    <row r="74" spans="1:8">
      <c r="A74" s="93" t="s">
        <v>21</v>
      </c>
      <c r="B74" s="97"/>
      <c r="C74" s="107" t="s">
        <v>121</v>
      </c>
      <c r="D74" s="92"/>
      <c r="E74" s="92"/>
      <c r="F74" s="92"/>
      <c r="G74" s="92"/>
      <c r="H74" s="92"/>
    </row>
    <row r="75" spans="1:8">
      <c r="A75" s="96" t="s">
        <v>22</v>
      </c>
      <c r="B75" s="97">
        <v>223</v>
      </c>
      <c r="C75" s="107">
        <v>22300</v>
      </c>
      <c r="D75" s="88">
        <f>D76+D77+D78+D79+D80</f>
        <v>0</v>
      </c>
      <c r="E75" s="88">
        <f>E76+E77+E78+E79+E80</f>
        <v>0</v>
      </c>
      <c r="F75" s="88">
        <f>F76+F77+F78+F79+F80</f>
        <v>0</v>
      </c>
      <c r="G75" s="88">
        <f>G76+G77+G78+G79+G80</f>
        <v>0</v>
      </c>
      <c r="H75" s="88">
        <f>H76+H77+H78+H79+H80</f>
        <v>0</v>
      </c>
    </row>
    <row r="76" spans="1:8">
      <c r="A76" s="93" t="s">
        <v>23</v>
      </c>
      <c r="B76" s="97"/>
      <c r="C76" s="107">
        <v>22301</v>
      </c>
      <c r="D76" s="92"/>
      <c r="E76" s="92"/>
      <c r="F76" s="92"/>
      <c r="G76" s="92"/>
      <c r="H76" s="92"/>
    </row>
    <row r="77" spans="1:8">
      <c r="A77" s="93" t="s">
        <v>24</v>
      </c>
      <c r="B77" s="97"/>
      <c r="C77" s="107">
        <v>22302</v>
      </c>
      <c r="D77" s="92"/>
      <c r="E77" s="92"/>
      <c r="F77" s="92"/>
      <c r="G77" s="92"/>
      <c r="H77" s="92"/>
    </row>
    <row r="78" spans="1:8">
      <c r="A78" s="93" t="s">
        <v>25</v>
      </c>
      <c r="B78" s="97"/>
      <c r="C78" s="107">
        <v>22303</v>
      </c>
      <c r="D78" s="92"/>
      <c r="E78" s="92"/>
      <c r="F78" s="92"/>
      <c r="G78" s="92"/>
      <c r="H78" s="92"/>
    </row>
    <row r="79" spans="1:8">
      <c r="A79" s="93" t="s">
        <v>26</v>
      </c>
      <c r="B79" s="97"/>
      <c r="C79" s="107">
        <v>22304</v>
      </c>
      <c r="D79" s="119">
        <f>E79+F79+G79+H79</f>
        <v>0</v>
      </c>
      <c r="E79" s="119"/>
      <c r="F79" s="119"/>
      <c r="G79" s="119"/>
      <c r="H79" s="119"/>
    </row>
    <row r="80" spans="1:8">
      <c r="A80" s="93" t="s">
        <v>16</v>
      </c>
      <c r="B80" s="97"/>
      <c r="C80" s="107" t="s">
        <v>122</v>
      </c>
      <c r="D80" s="92"/>
      <c r="E80" s="92"/>
      <c r="F80" s="92"/>
      <c r="G80" s="92"/>
      <c r="H80" s="92"/>
    </row>
    <row r="81" spans="1:8">
      <c r="A81" s="96" t="s">
        <v>27</v>
      </c>
      <c r="B81" s="97">
        <v>224</v>
      </c>
      <c r="C81" s="107">
        <v>22400</v>
      </c>
      <c r="D81" s="88">
        <f>D82+D83+D84+D85</f>
        <v>0</v>
      </c>
      <c r="E81" s="88">
        <f>E82+E83+E84+E85</f>
        <v>0</v>
      </c>
      <c r="F81" s="88">
        <f>F82+F83+F84+F85</f>
        <v>0</v>
      </c>
      <c r="G81" s="88">
        <f>G82+G83+G84+G85</f>
        <v>0</v>
      </c>
      <c r="H81" s="88">
        <f>H82+H83+H84+H85</f>
        <v>0</v>
      </c>
    </row>
    <row r="82" spans="1:8">
      <c r="A82" s="93" t="s">
        <v>28</v>
      </c>
      <c r="B82" s="97"/>
      <c r="C82" s="107">
        <v>22401</v>
      </c>
      <c r="D82" s="92"/>
      <c r="E82" s="92"/>
      <c r="F82" s="92"/>
      <c r="G82" s="92"/>
      <c r="H82" s="92"/>
    </row>
    <row r="83" spans="1:8">
      <c r="A83" s="93" t="s">
        <v>29</v>
      </c>
      <c r="B83" s="97"/>
      <c r="C83" s="107">
        <v>22402</v>
      </c>
      <c r="D83" s="92"/>
      <c r="E83" s="92"/>
      <c r="F83" s="92"/>
      <c r="G83" s="92"/>
      <c r="H83" s="92"/>
    </row>
    <row r="84" spans="1:8">
      <c r="A84" s="93" t="s">
        <v>30</v>
      </c>
      <c r="B84" s="97"/>
      <c r="C84" s="107">
        <v>22403</v>
      </c>
      <c r="D84" s="92"/>
      <c r="E84" s="92"/>
      <c r="F84" s="92"/>
      <c r="G84" s="92"/>
      <c r="H84" s="92"/>
    </row>
    <row r="85" spans="1:8">
      <c r="A85" s="93" t="s">
        <v>16</v>
      </c>
      <c r="B85" s="97"/>
      <c r="C85" s="107" t="s">
        <v>123</v>
      </c>
      <c r="D85" s="92"/>
      <c r="E85" s="92"/>
      <c r="F85" s="92"/>
      <c r="G85" s="92"/>
      <c r="H85" s="92"/>
    </row>
    <row r="86" spans="1:8">
      <c r="A86" s="96" t="s">
        <v>31</v>
      </c>
      <c r="B86" s="97">
        <v>225</v>
      </c>
      <c r="C86" s="107">
        <v>22500</v>
      </c>
      <c r="D86" s="88">
        <f>D87+D88+D89+D90+D91+D92+D93+D94</f>
        <v>0</v>
      </c>
      <c r="E86" s="88">
        <f>E87+E88+E89+E90+E91+E92+E93+E94</f>
        <v>0</v>
      </c>
      <c r="F86" s="88">
        <f>F87+F88+F89+F90+F91+F92+F93+F94</f>
        <v>0</v>
      </c>
      <c r="G86" s="88">
        <f>G87+G88+G89+G90+G91+G92+G93+G94</f>
        <v>0</v>
      </c>
      <c r="H86" s="88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2"/>
      <c r="E87" s="92"/>
      <c r="F87" s="92"/>
      <c r="G87" s="92"/>
      <c r="H87" s="92"/>
    </row>
    <row r="88" spans="1:8">
      <c r="A88" s="93" t="s">
        <v>33</v>
      </c>
      <c r="B88" s="97"/>
      <c r="C88" s="107">
        <v>22502</v>
      </c>
      <c r="D88" s="119">
        <f>E88+F88+G88+H88</f>
        <v>0</v>
      </c>
      <c r="E88" s="119"/>
      <c r="F88" s="119"/>
      <c r="G88" s="119"/>
      <c r="H88" s="119"/>
    </row>
    <row r="89" spans="1:8">
      <c r="A89" s="93" t="s">
        <v>34</v>
      </c>
      <c r="B89" s="97"/>
      <c r="C89" s="107">
        <v>22503</v>
      </c>
      <c r="D89" s="92"/>
      <c r="E89" s="92"/>
      <c r="F89" s="92"/>
      <c r="G89" s="92"/>
      <c r="H89" s="92"/>
    </row>
    <row r="90" spans="1:8" ht="26.25">
      <c r="A90" s="93" t="s">
        <v>35</v>
      </c>
      <c r="B90" s="97"/>
      <c r="C90" s="107">
        <v>22504</v>
      </c>
      <c r="D90" s="92"/>
      <c r="E90" s="92"/>
      <c r="F90" s="92"/>
      <c r="G90" s="92"/>
      <c r="H90" s="92"/>
    </row>
    <row r="91" spans="1:8" ht="39">
      <c r="A91" s="93" t="s">
        <v>36</v>
      </c>
      <c r="B91" s="97"/>
      <c r="C91" s="107">
        <v>22505</v>
      </c>
      <c r="D91" s="92"/>
      <c r="E91" s="92"/>
      <c r="F91" s="92"/>
      <c r="G91" s="92"/>
      <c r="H91" s="92"/>
    </row>
    <row r="92" spans="1:8" ht="26.25">
      <c r="A92" s="93" t="s">
        <v>37</v>
      </c>
      <c r="B92" s="97"/>
      <c r="C92" s="107">
        <v>22506</v>
      </c>
      <c r="D92" s="92"/>
      <c r="E92" s="92"/>
      <c r="F92" s="92"/>
      <c r="G92" s="92"/>
      <c r="H92" s="92"/>
    </row>
    <row r="93" spans="1:8" ht="39">
      <c r="A93" s="93" t="s">
        <v>38</v>
      </c>
      <c r="B93" s="97"/>
      <c r="C93" s="107">
        <v>22507</v>
      </c>
      <c r="D93" s="92"/>
      <c r="E93" s="92"/>
      <c r="F93" s="92"/>
      <c r="G93" s="92"/>
      <c r="H93" s="92"/>
    </row>
    <row r="94" spans="1:8">
      <c r="A94" s="93" t="s">
        <v>16</v>
      </c>
      <c r="B94" s="97"/>
      <c r="C94" s="107" t="s">
        <v>124</v>
      </c>
      <c r="D94" s="92"/>
      <c r="E94" s="92"/>
      <c r="F94" s="92"/>
      <c r="G94" s="92"/>
      <c r="H94" s="92"/>
    </row>
    <row r="95" spans="1:8">
      <c r="A95" s="96" t="s">
        <v>39</v>
      </c>
      <c r="B95" s="97">
        <v>226</v>
      </c>
      <c r="C95" s="107">
        <v>22600</v>
      </c>
      <c r="D95" s="120">
        <f>D96+D97+D98+D99+D100+D101+D102+D103+D104+D105</f>
        <v>0</v>
      </c>
      <c r="E95" s="120">
        <f>E96+E97+E98+E99+E100+E101+E102+E103+E104+E105</f>
        <v>0</v>
      </c>
      <c r="F95" s="120">
        <f>F96+F97+F98+F99+F100+F101+F102+F103+F104+F105</f>
        <v>0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19">
        <f>E96+F96+G96+H96</f>
        <v>0</v>
      </c>
      <c r="E96" s="119">
        <f>сдк14!E96+сб1!E96</f>
        <v>0</v>
      </c>
      <c r="F96" s="119">
        <f>сдк14!F96+сб1!F96</f>
        <v>0</v>
      </c>
      <c r="G96" s="119">
        <f>сдк14!G96+сб1!G96</f>
        <v>0</v>
      </c>
      <c r="H96" s="119">
        <f>сдк14!H96+сб1!H96</f>
        <v>0</v>
      </c>
    </row>
    <row r="97" spans="1:8">
      <c r="A97" s="93" t="s">
        <v>41</v>
      </c>
      <c r="B97" s="97"/>
      <c r="C97" s="107">
        <v>22602</v>
      </c>
      <c r="D97" s="119">
        <f t="shared" ref="D97:D105" si="0">E97+F97+G97+H97</f>
        <v>0</v>
      </c>
      <c r="E97" s="119">
        <f>сдк14!E97+сб1!E97</f>
        <v>0</v>
      </c>
      <c r="F97" s="119">
        <f>сдк14!F97+сб1!F97</f>
        <v>0</v>
      </c>
      <c r="G97" s="119">
        <f>сдк14!G97+сб1!G97</f>
        <v>0</v>
      </c>
      <c r="H97" s="119">
        <f>сдк14!H97+сб1!H97</f>
        <v>0</v>
      </c>
    </row>
    <row r="98" spans="1:8" ht="26.25">
      <c r="A98" s="93" t="s">
        <v>42</v>
      </c>
      <c r="B98" s="97"/>
      <c r="C98" s="107">
        <v>22603</v>
      </c>
      <c r="D98" s="119">
        <f t="shared" si="0"/>
        <v>0</v>
      </c>
      <c r="E98" s="119">
        <f>сдк14!E98+сб1!E98</f>
        <v>0</v>
      </c>
      <c r="F98" s="119">
        <f>сдк14!F98+сб1!F98</f>
        <v>0</v>
      </c>
      <c r="G98" s="119">
        <f>сдк14!G98+сб1!G98</f>
        <v>0</v>
      </c>
      <c r="H98" s="119">
        <f>сдк14!H98+сб1!H98</f>
        <v>0</v>
      </c>
    </row>
    <row r="99" spans="1:8">
      <c r="A99" s="93" t="s">
        <v>43</v>
      </c>
      <c r="B99" s="97"/>
      <c r="C99" s="107">
        <v>22604</v>
      </c>
      <c r="D99" s="119">
        <f t="shared" si="0"/>
        <v>0</v>
      </c>
      <c r="E99" s="119">
        <f>сдк14!E99+сб1!E99</f>
        <v>0</v>
      </c>
      <c r="F99" s="119">
        <f>сдк14!F99+сб1!F99</f>
        <v>0</v>
      </c>
      <c r="G99" s="119">
        <f>сдк14!G99+сб1!G99</f>
        <v>0</v>
      </c>
      <c r="H99" s="119">
        <f>сдк14!H99+сб1!H99</f>
        <v>0</v>
      </c>
    </row>
    <row r="100" spans="1:8">
      <c r="A100" s="93" t="s">
        <v>44</v>
      </c>
      <c r="B100" s="97"/>
      <c r="C100" s="107">
        <v>22605</v>
      </c>
      <c r="D100" s="119">
        <f t="shared" si="0"/>
        <v>0</v>
      </c>
      <c r="E100" s="119">
        <f>сдк14!E100+сб1!E100</f>
        <v>0</v>
      </c>
      <c r="F100" s="119">
        <f>сдк14!F100+сб1!F100</f>
        <v>0</v>
      </c>
      <c r="G100" s="119">
        <f>сдк14!G100+сб1!G100</f>
        <v>0</v>
      </c>
      <c r="H100" s="119">
        <f>сдк14!H100+сб1!H100</f>
        <v>0</v>
      </c>
    </row>
    <row r="101" spans="1:8" ht="26.25">
      <c r="A101" s="93" t="s">
        <v>45</v>
      </c>
      <c r="B101" s="97"/>
      <c r="C101" s="107">
        <v>22606</v>
      </c>
      <c r="D101" s="119">
        <f t="shared" si="0"/>
        <v>0</v>
      </c>
      <c r="E101" s="119">
        <f>сдк14!E101+сб1!E101</f>
        <v>0</v>
      </c>
      <c r="F101" s="119">
        <f>сдк14!F101+сб1!F101</f>
        <v>0</v>
      </c>
      <c r="G101" s="119">
        <f>сдк14!G101+сб1!G101</f>
        <v>0</v>
      </c>
      <c r="H101" s="119">
        <f>сдк14!H101+сб1!H101</f>
        <v>0</v>
      </c>
    </row>
    <row r="102" spans="1:8" ht="15" customHeight="1">
      <c r="A102" s="93" t="s">
        <v>46</v>
      </c>
      <c r="B102" s="97"/>
      <c r="C102" s="107">
        <v>22607</v>
      </c>
      <c r="D102" s="119">
        <f t="shared" si="0"/>
        <v>0</v>
      </c>
      <c r="E102" s="119">
        <f>сдк14!E102+сб1!E102</f>
        <v>0</v>
      </c>
      <c r="F102" s="119">
        <f>сдк14!F102+сб1!F102</f>
        <v>0</v>
      </c>
      <c r="G102" s="119">
        <f>сдк14!G102+сб1!G102</f>
        <v>0</v>
      </c>
      <c r="H102" s="119">
        <f>сдк14!H102+сб1!H102</f>
        <v>0</v>
      </c>
    </row>
    <row r="103" spans="1:8" ht="26.25">
      <c r="A103" s="93" t="s">
        <v>47</v>
      </c>
      <c r="B103" s="97"/>
      <c r="C103" s="107">
        <v>22608</v>
      </c>
      <c r="D103" s="119">
        <f t="shared" si="0"/>
        <v>0</v>
      </c>
      <c r="E103" s="119">
        <f>сдк14!E103+сб1!E103</f>
        <v>0</v>
      </c>
      <c r="F103" s="119">
        <f>сдк14!F103+сб1!F103</f>
        <v>0</v>
      </c>
      <c r="G103" s="119">
        <f>сдк14!G103+сб1!G103</f>
        <v>0</v>
      </c>
      <c r="H103" s="119">
        <f>сдк14!H103+сб1!H103</f>
        <v>0</v>
      </c>
    </row>
    <row r="104" spans="1:8">
      <c r="A104" s="93" t="s">
        <v>135</v>
      </c>
      <c r="B104" s="97"/>
      <c r="C104" s="107" t="s">
        <v>136</v>
      </c>
      <c r="D104" s="119">
        <f t="shared" si="0"/>
        <v>0</v>
      </c>
      <c r="E104" s="119">
        <f>сдк14!E104+сб1!E104</f>
        <v>0</v>
      </c>
      <c r="F104" s="119">
        <f>сдк14!F104+сб1!F104</f>
        <v>0</v>
      </c>
      <c r="G104" s="119">
        <f>сдк14!G104+сб1!G104</f>
        <v>0</v>
      </c>
      <c r="H104" s="119">
        <f>сдк14!H104+сб1!H104</f>
        <v>0</v>
      </c>
    </row>
    <row r="105" spans="1:8">
      <c r="A105" s="93" t="s">
        <v>48</v>
      </c>
      <c r="B105" s="97"/>
      <c r="C105" s="107" t="s">
        <v>125</v>
      </c>
      <c r="D105" s="119">
        <f t="shared" si="0"/>
        <v>0</v>
      </c>
      <c r="E105" s="119">
        <f>сдк14!E105+сб1!E105</f>
        <v>0</v>
      </c>
      <c r="F105" s="119">
        <f>сдк14!F105+сб1!F105</f>
        <v>0</v>
      </c>
      <c r="G105" s="119">
        <f>сдк14!G105+сб1!G105</f>
        <v>0</v>
      </c>
      <c r="H105" s="119">
        <f>сдк14!H105+сб1!H105</f>
        <v>0</v>
      </c>
    </row>
    <row r="106" spans="1:8">
      <c r="A106" s="94" t="s">
        <v>74</v>
      </c>
      <c r="B106" s="95">
        <v>230</v>
      </c>
      <c r="C106" s="106">
        <v>23000</v>
      </c>
      <c r="D106" s="88">
        <f>D107+D108</f>
        <v>0</v>
      </c>
      <c r="E106" s="88">
        <f>E107+E108</f>
        <v>0</v>
      </c>
      <c r="F106" s="88">
        <f>F107+F108</f>
        <v>0</v>
      </c>
      <c r="G106" s="88">
        <f>G107+G108</f>
        <v>0</v>
      </c>
      <c r="H106" s="88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2"/>
      <c r="E107" s="92"/>
      <c r="F107" s="92"/>
      <c r="G107" s="92"/>
      <c r="H107" s="92"/>
    </row>
    <row r="108" spans="1:8">
      <c r="A108" s="96" t="s">
        <v>76</v>
      </c>
      <c r="B108" s="97">
        <v>232</v>
      </c>
      <c r="C108" s="107">
        <v>23200</v>
      </c>
      <c r="D108" s="92"/>
      <c r="E108" s="92"/>
      <c r="F108" s="92"/>
      <c r="G108" s="92"/>
      <c r="H108" s="92"/>
    </row>
    <row r="109" spans="1:8" ht="15.75" customHeight="1">
      <c r="A109" s="94" t="s">
        <v>77</v>
      </c>
      <c r="B109" s="95">
        <v>240</v>
      </c>
      <c r="C109" s="106">
        <v>24000</v>
      </c>
      <c r="D109" s="88">
        <f>D110+D111</f>
        <v>0</v>
      </c>
      <c r="E109" s="88">
        <f>E110+E111</f>
        <v>0</v>
      </c>
      <c r="F109" s="88">
        <f>F110+F111</f>
        <v>0</v>
      </c>
      <c r="G109" s="88">
        <f>G110+G111</f>
        <v>0</v>
      </c>
      <c r="H109" s="88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2"/>
      <c r="E110" s="92"/>
      <c r="F110" s="92"/>
      <c r="G110" s="92"/>
      <c r="H110" s="92"/>
    </row>
    <row r="111" spans="1:8" ht="26.25">
      <c r="A111" s="96" t="s">
        <v>79</v>
      </c>
      <c r="B111" s="97">
        <v>242</v>
      </c>
      <c r="C111" s="107">
        <v>24200</v>
      </c>
      <c r="D111" s="92"/>
      <c r="E111" s="92"/>
      <c r="F111" s="92"/>
      <c r="G111" s="92"/>
      <c r="H111" s="92"/>
    </row>
    <row r="112" spans="1:8" ht="14.25" customHeight="1">
      <c r="A112" s="94" t="s">
        <v>80</v>
      </c>
      <c r="B112" s="95">
        <v>250</v>
      </c>
      <c r="C112" s="106" t="s">
        <v>102</v>
      </c>
      <c r="D112" s="88">
        <f>D113+D114+D115</f>
        <v>0</v>
      </c>
      <c r="E112" s="88">
        <f>E113+E114+E115</f>
        <v>0</v>
      </c>
      <c r="F112" s="88">
        <f>F113+F114+F115</f>
        <v>0</v>
      </c>
      <c r="G112" s="88">
        <f>G113+G114+G115</f>
        <v>0</v>
      </c>
      <c r="H112" s="88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2"/>
      <c r="E113" s="92"/>
      <c r="F113" s="92"/>
      <c r="G113" s="92"/>
      <c r="H113" s="92"/>
    </row>
    <row r="114" spans="1:8" ht="26.25">
      <c r="A114" s="96" t="s">
        <v>82</v>
      </c>
      <c r="B114" s="97">
        <v>252</v>
      </c>
      <c r="C114" s="107" t="s">
        <v>104</v>
      </c>
      <c r="D114" s="92"/>
      <c r="E114" s="92"/>
      <c r="F114" s="92"/>
      <c r="G114" s="92"/>
      <c r="H114" s="92"/>
    </row>
    <row r="115" spans="1:8">
      <c r="A115" s="96" t="s">
        <v>83</v>
      </c>
      <c r="B115" s="97">
        <v>253</v>
      </c>
      <c r="C115" s="107" t="s">
        <v>105</v>
      </c>
      <c r="D115" s="92"/>
      <c r="E115" s="92"/>
      <c r="F115" s="92"/>
      <c r="G115" s="92"/>
      <c r="H115" s="92"/>
    </row>
    <row r="116" spans="1:8">
      <c r="A116" s="94" t="s">
        <v>49</v>
      </c>
      <c r="B116" s="95">
        <v>260</v>
      </c>
      <c r="C116" s="106">
        <v>26000</v>
      </c>
      <c r="D116" s="88">
        <f>D117+D118+D120</f>
        <v>0</v>
      </c>
      <c r="E116" s="88">
        <f>E117+E118+E120</f>
        <v>0</v>
      </c>
      <c r="F116" s="88">
        <f>F117+F118+F120</f>
        <v>0</v>
      </c>
      <c r="G116" s="88">
        <f>G117+G118+G120</f>
        <v>0</v>
      </c>
      <c r="H116" s="88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2"/>
      <c r="E117" s="92"/>
      <c r="F117" s="92"/>
      <c r="G117" s="92"/>
      <c r="H117" s="92"/>
    </row>
    <row r="118" spans="1:8">
      <c r="A118" s="96" t="s">
        <v>50</v>
      </c>
      <c r="B118" s="97">
        <v>262</v>
      </c>
      <c r="C118" s="107">
        <v>26200</v>
      </c>
      <c r="D118" s="92">
        <f>D119</f>
        <v>0</v>
      </c>
      <c r="E118" s="92"/>
      <c r="F118" s="92"/>
      <c r="G118" s="92"/>
      <c r="H118" s="92"/>
    </row>
    <row r="119" spans="1:8">
      <c r="A119" s="93" t="s">
        <v>51</v>
      </c>
      <c r="B119" s="97"/>
      <c r="C119" s="107">
        <v>26201</v>
      </c>
      <c r="D119" s="92"/>
      <c r="E119" s="92"/>
      <c r="F119" s="92"/>
      <c r="G119" s="92"/>
      <c r="H119" s="92"/>
    </row>
    <row r="120" spans="1:8" ht="26.25">
      <c r="A120" s="96" t="s">
        <v>85</v>
      </c>
      <c r="B120" s="97">
        <v>263</v>
      </c>
      <c r="C120" s="107" t="s">
        <v>101</v>
      </c>
      <c r="D120" s="92"/>
      <c r="E120" s="92"/>
      <c r="F120" s="92"/>
      <c r="G120" s="92"/>
      <c r="H120" s="92"/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10</v>
      </c>
      <c r="E121" s="120">
        <f>E122+E123+E124+E125+E126+E127+E128</f>
        <v>2</v>
      </c>
      <c r="F121" s="120">
        <f>F122+F123+F124+F125+F126+F127+F128</f>
        <v>2</v>
      </c>
      <c r="G121" s="120">
        <f>G122+G123+G124+G125+G126+G127+G128</f>
        <v>3</v>
      </c>
      <c r="H121" s="120">
        <f>H122+H123+H124+H125+H126+H127+H128</f>
        <v>3</v>
      </c>
    </row>
    <row r="122" spans="1:8">
      <c r="A122" s="93" t="s">
        <v>53</v>
      </c>
      <c r="B122" s="97"/>
      <c r="C122" s="107">
        <v>29001</v>
      </c>
      <c r="D122" s="119">
        <f>E122+F122+G122+H122</f>
        <v>0</v>
      </c>
      <c r="E122" s="119">
        <f>сдк14!E122+сб1!E122</f>
        <v>0</v>
      </c>
      <c r="F122" s="119">
        <f>сдк14!F122+сб1!F122</f>
        <v>0</v>
      </c>
      <c r="G122" s="119">
        <f>сдк14!G122+сб1!G122</f>
        <v>0</v>
      </c>
      <c r="H122" s="119">
        <f>сдк14!H122+сб1!H122</f>
        <v>0</v>
      </c>
    </row>
    <row r="123" spans="1:8">
      <c r="A123" s="93" t="s">
        <v>54</v>
      </c>
      <c r="B123" s="97"/>
      <c r="C123" s="107">
        <v>29002</v>
      </c>
      <c r="D123" s="119"/>
      <c r="E123" s="119">
        <f>сдк14!E123+сб1!E123</f>
        <v>0</v>
      </c>
      <c r="F123" s="119">
        <f>сдк14!F123+сб1!F123</f>
        <v>0</v>
      </c>
      <c r="G123" s="119">
        <f>сдк14!G123+сб1!G123</f>
        <v>0</v>
      </c>
      <c r="H123" s="119">
        <f>сдк14!H123+сб1!H123</f>
        <v>0</v>
      </c>
    </row>
    <row r="124" spans="1:8">
      <c r="A124" s="93" t="s">
        <v>55</v>
      </c>
      <c r="B124" s="97"/>
      <c r="C124" s="107">
        <v>29003</v>
      </c>
      <c r="D124" s="119">
        <f>E124+F124+G124+H124</f>
        <v>0</v>
      </c>
      <c r="E124" s="119">
        <f>сдк14!E124+сб1!E124</f>
        <v>0</v>
      </c>
      <c r="F124" s="119">
        <f>сдк14!F124+сб1!F124</f>
        <v>0</v>
      </c>
      <c r="G124" s="119">
        <f>сдк14!G124+сб1!G124</f>
        <v>0</v>
      </c>
      <c r="H124" s="119">
        <f>сдк14!H124+сб1!H124</f>
        <v>0</v>
      </c>
    </row>
    <row r="125" spans="1:8">
      <c r="A125" s="93" t="s">
        <v>56</v>
      </c>
      <c r="B125" s="97"/>
      <c r="C125" s="107">
        <v>29004</v>
      </c>
      <c r="D125" s="119"/>
      <c r="E125" s="119">
        <f>сдк14!E125+сб1!E125</f>
        <v>0</v>
      </c>
      <c r="F125" s="119">
        <f>сдк14!F125+сб1!F125</f>
        <v>0</v>
      </c>
      <c r="G125" s="119">
        <f>сдк14!G125+сб1!G125</f>
        <v>0</v>
      </c>
      <c r="H125" s="119">
        <f>сдк14!H125+сб1!H125</f>
        <v>0</v>
      </c>
    </row>
    <row r="126" spans="1:8">
      <c r="A126" s="93" t="s">
        <v>57</v>
      </c>
      <c r="B126" s="97"/>
      <c r="C126" s="107">
        <v>29005</v>
      </c>
      <c r="D126" s="119"/>
      <c r="E126" s="119">
        <f>сдк14!E126+сб1!E126</f>
        <v>0</v>
      </c>
      <c r="F126" s="119">
        <f>сдк14!F126+сб1!F126</f>
        <v>0</v>
      </c>
      <c r="G126" s="119">
        <f>сдк14!G126+сб1!G126</f>
        <v>0</v>
      </c>
      <c r="H126" s="119">
        <f>сдк14!H126+сб1!H126</f>
        <v>0</v>
      </c>
    </row>
    <row r="127" spans="1:8">
      <c r="A127" s="93" t="s">
        <v>137</v>
      </c>
      <c r="B127" s="97"/>
      <c r="C127" s="107" t="s">
        <v>138</v>
      </c>
      <c r="D127" s="119"/>
      <c r="E127" s="119">
        <f>сдк14!E127+сб1!E127</f>
        <v>0</v>
      </c>
      <c r="F127" s="119">
        <f>сдк14!F127+сб1!F127</f>
        <v>0</v>
      </c>
      <c r="G127" s="119">
        <f>сдк14!G127+сб1!G127</f>
        <v>0</v>
      </c>
      <c r="H127" s="119">
        <f>сдк14!H127+сб1!H127</f>
        <v>0</v>
      </c>
    </row>
    <row r="128" spans="1:8">
      <c r="A128" s="93" t="s">
        <v>58</v>
      </c>
      <c r="B128" s="97"/>
      <c r="C128" s="107" t="s">
        <v>126</v>
      </c>
      <c r="D128" s="119">
        <f>E128+F128+G128+H128</f>
        <v>10</v>
      </c>
      <c r="E128" s="119">
        <f>сдк14!E128+сб1!E128</f>
        <v>2</v>
      </c>
      <c r="F128" s="119">
        <f>сдк14!F128+сб1!F128</f>
        <v>2</v>
      </c>
      <c r="G128" s="119">
        <f>сдк14!G128+сб1!G128</f>
        <v>3</v>
      </c>
      <c r="H128" s="119">
        <f>сдк14!H128+сб1!H128</f>
        <v>3</v>
      </c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10</v>
      </c>
      <c r="E129" s="120">
        <f>E130+E139+E140</f>
        <v>2.5</v>
      </c>
      <c r="F129" s="120">
        <f>F130+F139+F140</f>
        <v>2.5</v>
      </c>
      <c r="G129" s="120">
        <f>G130+G139+G140</f>
        <v>2.5</v>
      </c>
      <c r="H129" s="120">
        <f>H130+H139+H140</f>
        <v>2.5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</f>
        <v>0</v>
      </c>
      <c r="E130" s="120">
        <f>E131+E132+E133+E134+E135+E136+E137+E138</f>
        <v>0</v>
      </c>
      <c r="F130" s="120">
        <f>F131+F132+F133+F134+F135+F136+F137+F138</f>
        <v>0</v>
      </c>
      <c r="G130" s="120">
        <f>G131+G132+G133+G134+G135+G136+G137+G138</f>
        <v>0</v>
      </c>
      <c r="H130" s="120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119"/>
      <c r="E131" s="119"/>
      <c r="F131" s="119"/>
      <c r="G131" s="119"/>
      <c r="H131" s="119"/>
    </row>
    <row r="132" spans="1:8">
      <c r="A132" s="93" t="s">
        <v>61</v>
      </c>
      <c r="B132" s="97"/>
      <c r="C132" s="107">
        <v>31002</v>
      </c>
      <c r="D132" s="119"/>
      <c r="E132" s="119"/>
      <c r="F132" s="119"/>
      <c r="G132" s="119"/>
      <c r="H132" s="119"/>
    </row>
    <row r="133" spans="1:8" ht="30" customHeight="1">
      <c r="A133" s="93" t="s">
        <v>62</v>
      </c>
      <c r="B133" s="97"/>
      <c r="C133" s="107">
        <v>31003</v>
      </c>
      <c r="D133" s="119"/>
      <c r="E133" s="119"/>
      <c r="F133" s="119"/>
      <c r="G133" s="119"/>
      <c r="H133" s="119"/>
    </row>
    <row r="134" spans="1:8">
      <c r="A134" s="93" t="s">
        <v>63</v>
      </c>
      <c r="B134" s="97"/>
      <c r="C134" s="107">
        <v>31004</v>
      </c>
      <c r="D134" s="119"/>
      <c r="E134" s="119"/>
      <c r="F134" s="119"/>
      <c r="G134" s="119"/>
      <c r="H134" s="119"/>
    </row>
    <row r="135" spans="1:8">
      <c r="A135" s="93" t="s">
        <v>64</v>
      </c>
      <c r="B135" s="97"/>
      <c r="C135" s="107">
        <v>31005</v>
      </c>
      <c r="D135" s="119"/>
      <c r="E135" s="119"/>
      <c r="F135" s="119"/>
      <c r="G135" s="119"/>
      <c r="H135" s="119"/>
    </row>
    <row r="136" spans="1:8">
      <c r="A136" s="93" t="s">
        <v>66</v>
      </c>
      <c r="B136" s="97"/>
      <c r="C136" s="107">
        <v>31006</v>
      </c>
      <c r="D136" s="119"/>
      <c r="E136" s="119"/>
      <c r="F136" s="119"/>
      <c r="G136" s="119"/>
      <c r="H136" s="119"/>
    </row>
    <row r="137" spans="1:8">
      <c r="A137" s="93" t="s">
        <v>130</v>
      </c>
      <c r="B137" s="97"/>
      <c r="C137" s="107" t="s">
        <v>131</v>
      </c>
      <c r="D137" s="119"/>
      <c r="E137" s="119"/>
      <c r="F137" s="119"/>
      <c r="G137" s="119"/>
      <c r="H137" s="119"/>
    </row>
    <row r="138" spans="1:8">
      <c r="A138" s="93" t="s">
        <v>65</v>
      </c>
      <c r="B138" s="97"/>
      <c r="C138" s="107" t="s">
        <v>127</v>
      </c>
      <c r="D138" s="119">
        <f>E138+F138+G138+H138</f>
        <v>0</v>
      </c>
      <c r="E138" s="119"/>
      <c r="F138" s="119"/>
      <c r="G138" s="119"/>
      <c r="H138" s="119"/>
    </row>
    <row r="139" spans="1:8" ht="15.75" customHeight="1">
      <c r="A139" s="96" t="s">
        <v>86</v>
      </c>
      <c r="B139" s="97">
        <v>320</v>
      </c>
      <c r="C139" s="107" t="s">
        <v>118</v>
      </c>
      <c r="D139" s="119"/>
      <c r="E139" s="119"/>
      <c r="F139" s="119"/>
      <c r="G139" s="119"/>
      <c r="H139" s="119"/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10</v>
      </c>
      <c r="E140" s="120">
        <f>E141+E142+E143+E144+E145+E146+E147+E148+E149+E150</f>
        <v>2.5</v>
      </c>
      <c r="F140" s="120">
        <f>F141+F142+F143+F144+F145+F146+F147+F148+F149+F150</f>
        <v>2.5</v>
      </c>
      <c r="G140" s="120">
        <f>G141+G142+G143+G144+G145+G146+G147+G148+G149+G150</f>
        <v>2.5</v>
      </c>
      <c r="H140" s="120">
        <f>H141+H142+H143+H144+H145+H146+H147+H148+H149+H150</f>
        <v>2.5</v>
      </c>
    </row>
    <row r="141" spans="1:8" ht="26.25">
      <c r="A141" s="93" t="s">
        <v>68</v>
      </c>
      <c r="B141" s="97"/>
      <c r="C141" s="107">
        <v>34001</v>
      </c>
      <c r="D141" s="119">
        <f t="shared" ref="D141:D150" si="1">E141+F141+G141+H141</f>
        <v>0</v>
      </c>
      <c r="E141" s="119">
        <f>сдк14!E141+сб1!E141</f>
        <v>0</v>
      </c>
      <c r="F141" s="119">
        <f>сдк14!F141+сб1!F141</f>
        <v>0</v>
      </c>
      <c r="G141" s="119">
        <f>сдк14!G141+сб1!G141</f>
        <v>0</v>
      </c>
      <c r="H141" s="119">
        <f>сдк14!H141+сб1!H141</f>
        <v>0</v>
      </c>
    </row>
    <row r="142" spans="1:8">
      <c r="A142" s="93" t="s">
        <v>69</v>
      </c>
      <c r="B142" s="97"/>
      <c r="C142" s="107">
        <v>34002</v>
      </c>
      <c r="D142" s="119">
        <f t="shared" si="1"/>
        <v>0</v>
      </c>
      <c r="E142" s="119">
        <f>сдк14!E142+сб1!E142</f>
        <v>0</v>
      </c>
      <c r="F142" s="119">
        <f>сдк14!F142+сб1!F142</f>
        <v>0</v>
      </c>
      <c r="G142" s="119">
        <f>сдк14!G142+сб1!G142</f>
        <v>0</v>
      </c>
      <c r="H142" s="119">
        <f>сдк14!H142+сб1!H142</f>
        <v>0</v>
      </c>
    </row>
    <row r="143" spans="1:8">
      <c r="A143" s="93" t="s">
        <v>70</v>
      </c>
      <c r="B143" s="97"/>
      <c r="C143" s="107">
        <v>34003</v>
      </c>
      <c r="D143" s="119">
        <f t="shared" si="1"/>
        <v>10</v>
      </c>
      <c r="E143" s="119">
        <f>сдк14!E143+сб1!E143</f>
        <v>2.5</v>
      </c>
      <c r="F143" s="119">
        <f>сдк14!F143+сб1!F143</f>
        <v>2.5</v>
      </c>
      <c r="G143" s="119">
        <f>сдк14!G143+сб1!G143</f>
        <v>2.5</v>
      </c>
      <c r="H143" s="119">
        <f>сдк14!H143+сб1!H143</f>
        <v>2.5</v>
      </c>
    </row>
    <row r="144" spans="1:8" ht="29.25" customHeight="1">
      <c r="A144" s="93" t="s">
        <v>71</v>
      </c>
      <c r="B144" s="97"/>
      <c r="C144" s="107">
        <v>34004</v>
      </c>
      <c r="D144" s="119">
        <f t="shared" si="1"/>
        <v>0</v>
      </c>
      <c r="E144" s="119">
        <f>сдк14!E144+сб1!E144</f>
        <v>0</v>
      </c>
      <c r="F144" s="119">
        <f>сдк14!F144+сб1!F144</f>
        <v>0</v>
      </c>
      <c r="G144" s="119">
        <f>сдк14!G144+сб1!G144</f>
        <v>0</v>
      </c>
      <c r="H144" s="119">
        <f>сдк14!H144+сб1!H144</f>
        <v>0</v>
      </c>
    </row>
    <row r="145" spans="1:8" ht="26.25">
      <c r="A145" s="93" t="s">
        <v>72</v>
      </c>
      <c r="B145" s="97"/>
      <c r="C145" s="107">
        <v>34005</v>
      </c>
      <c r="D145" s="119">
        <f t="shared" si="1"/>
        <v>0</v>
      </c>
      <c r="E145" s="119">
        <f>сдк14!E145+сб1!E145</f>
        <v>0</v>
      </c>
      <c r="F145" s="119">
        <f>сдк14!F145+сб1!F145</f>
        <v>0</v>
      </c>
      <c r="G145" s="119">
        <f>сдк14!G145+сб1!G145</f>
        <v>0</v>
      </c>
      <c r="H145" s="119">
        <f>сдк14!H145+сб1!H145</f>
        <v>0</v>
      </c>
    </row>
    <row r="146" spans="1:8" ht="26.25">
      <c r="A146" s="93" t="s">
        <v>73</v>
      </c>
      <c r="B146" s="97"/>
      <c r="C146" s="107">
        <v>34006</v>
      </c>
      <c r="D146" s="119">
        <f t="shared" si="1"/>
        <v>0</v>
      </c>
      <c r="E146" s="119">
        <f>сдк14!E146+сб1!E146</f>
        <v>0</v>
      </c>
      <c r="F146" s="119">
        <f>сдк14!F146+сб1!F146</f>
        <v>0</v>
      </c>
      <c r="G146" s="119">
        <f>сдк14!G146+сб1!G146</f>
        <v>0</v>
      </c>
      <c r="H146" s="119">
        <f>сдк14!H146+сб1!H146</f>
        <v>0</v>
      </c>
    </row>
    <row r="147" spans="1:8">
      <c r="A147" s="93" t="s">
        <v>132</v>
      </c>
      <c r="B147" s="97"/>
      <c r="C147" s="107">
        <v>34007</v>
      </c>
      <c r="D147" s="119">
        <f t="shared" si="1"/>
        <v>0</v>
      </c>
      <c r="E147" s="119">
        <f>сдк14!E147+сб1!E147</f>
        <v>0</v>
      </c>
      <c r="F147" s="119">
        <f>сдк14!F147+сб1!F147</f>
        <v>0</v>
      </c>
      <c r="G147" s="119">
        <f>сдк14!G147+сб1!G147</f>
        <v>0</v>
      </c>
      <c r="H147" s="119">
        <f>сдк14!H147+сб1!H147</f>
        <v>0</v>
      </c>
    </row>
    <row r="148" spans="1:8">
      <c r="A148" s="93" t="s">
        <v>133</v>
      </c>
      <c r="B148" s="97"/>
      <c r="C148" s="107" t="s">
        <v>134</v>
      </c>
      <c r="D148" s="119">
        <f t="shared" si="1"/>
        <v>0</v>
      </c>
      <c r="E148" s="119">
        <f>сдк14!E148+сб1!E148</f>
        <v>0</v>
      </c>
      <c r="F148" s="119">
        <f>сдк14!F148+сб1!F148</f>
        <v>0</v>
      </c>
      <c r="G148" s="119">
        <f>сдк14!G148+сб1!G148</f>
        <v>0</v>
      </c>
      <c r="H148" s="119">
        <f>сдк14!H148+сб1!H148</f>
        <v>0</v>
      </c>
    </row>
    <row r="149" spans="1:8">
      <c r="A149" s="93" t="s">
        <v>139</v>
      </c>
      <c r="B149" s="97"/>
      <c r="C149" s="107" t="s">
        <v>140</v>
      </c>
      <c r="D149" s="119">
        <f t="shared" si="1"/>
        <v>0</v>
      </c>
      <c r="E149" s="119">
        <f>сдк14!E149+сб1!E149</f>
        <v>0</v>
      </c>
      <c r="F149" s="119">
        <f>сдк14!F149+сб1!F149</f>
        <v>0</v>
      </c>
      <c r="G149" s="119">
        <f>сдк14!G149+сб1!G149</f>
        <v>0</v>
      </c>
      <c r="H149" s="119">
        <f>сдк14!H149+сб1!H149</f>
        <v>0</v>
      </c>
    </row>
    <row r="150" spans="1:8">
      <c r="A150" s="93" t="s">
        <v>227</v>
      </c>
      <c r="B150" s="97"/>
      <c r="C150" s="107" t="s">
        <v>128</v>
      </c>
      <c r="D150" s="119">
        <f t="shared" si="1"/>
        <v>0</v>
      </c>
      <c r="E150" s="119">
        <f>сдк14!E150+сб1!E150</f>
        <v>0</v>
      </c>
      <c r="F150" s="119">
        <f>сдк14!F150+сб1!F150</f>
        <v>0</v>
      </c>
      <c r="G150" s="119">
        <f>сдк14!G150+сб1!G150</f>
        <v>0</v>
      </c>
      <c r="H150" s="119">
        <f>сдк14!H150+сб1!H150</f>
        <v>0</v>
      </c>
    </row>
    <row r="151" spans="1:8">
      <c r="A151" s="94" t="s">
        <v>112</v>
      </c>
      <c r="B151" s="95">
        <v>500</v>
      </c>
      <c r="C151" s="106" t="s">
        <v>106</v>
      </c>
      <c r="D151" s="88">
        <f>D152+D153</f>
        <v>0</v>
      </c>
      <c r="E151" s="88">
        <f>E152+E153</f>
        <v>0</v>
      </c>
      <c r="F151" s="88">
        <f>F152+F153</f>
        <v>0</v>
      </c>
      <c r="G151" s="88">
        <f>G152+G153</f>
        <v>0</v>
      </c>
      <c r="H151" s="88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2"/>
      <c r="E152" s="92"/>
      <c r="F152" s="92"/>
      <c r="G152" s="92"/>
      <c r="H152" s="92"/>
    </row>
    <row r="153" spans="1:8">
      <c r="A153" s="96" t="s">
        <v>114</v>
      </c>
      <c r="B153" s="97">
        <v>540</v>
      </c>
      <c r="C153" s="107" t="s">
        <v>108</v>
      </c>
      <c r="D153" s="92"/>
      <c r="E153" s="92"/>
      <c r="F153" s="92"/>
      <c r="G153" s="92"/>
      <c r="H153" s="92"/>
    </row>
    <row r="154" spans="1:8">
      <c r="A154" s="94" t="s">
        <v>115</v>
      </c>
      <c r="B154" s="95">
        <v>600</v>
      </c>
      <c r="C154" s="106" t="s">
        <v>109</v>
      </c>
      <c r="D154" s="88">
        <f>D155+D156</f>
        <v>0</v>
      </c>
      <c r="E154" s="88">
        <f>E155+E156</f>
        <v>0</v>
      </c>
      <c r="F154" s="88">
        <f>F155+F156</f>
        <v>0</v>
      </c>
      <c r="G154" s="88">
        <f>G155+G156</f>
        <v>0</v>
      </c>
      <c r="H154" s="88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2"/>
      <c r="E155" s="92"/>
      <c r="F155" s="92"/>
      <c r="G155" s="92"/>
      <c r="H155" s="92"/>
    </row>
    <row r="156" spans="1:8">
      <c r="A156" s="109" t="s">
        <v>117</v>
      </c>
      <c r="B156" s="99">
        <v>640</v>
      </c>
      <c r="C156" s="100" t="s">
        <v>111</v>
      </c>
      <c r="D156" s="101"/>
      <c r="E156" s="101"/>
      <c r="F156" s="101"/>
      <c r="G156" s="101"/>
      <c r="H156" s="101"/>
    </row>
    <row r="157" spans="1:8">
      <c r="A157" s="96"/>
      <c r="B157" s="97"/>
      <c r="C157" s="107"/>
      <c r="D157" s="92"/>
      <c r="E157" s="92"/>
      <c r="F157" s="92"/>
      <c r="G157" s="92"/>
      <c r="H157" s="92"/>
    </row>
    <row r="158" spans="1:8">
      <c r="A158" s="110" t="s">
        <v>213</v>
      </c>
      <c r="B158" s="111"/>
      <c r="C158" s="112" t="s">
        <v>211</v>
      </c>
      <c r="D158" s="88">
        <f>D159+D161+D164+D169+D174+D176</f>
        <v>0</v>
      </c>
      <c r="E158" s="88">
        <f>E159+E161+E164+E169+E174+E176</f>
        <v>0</v>
      </c>
      <c r="F158" s="88">
        <f>F159+F161+F164+F169+F174+F176</f>
        <v>0</v>
      </c>
      <c r="G158" s="88">
        <f>G159+G161+G164+G169+G174+G176</f>
        <v>0</v>
      </c>
      <c r="H158" s="88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88">
        <f>D160</f>
        <v>0</v>
      </c>
      <c r="E159" s="88">
        <f>E160</f>
        <v>0</v>
      </c>
      <c r="F159" s="88">
        <f>F160</f>
        <v>0</v>
      </c>
      <c r="G159" s="88">
        <f>G160</f>
        <v>0</v>
      </c>
      <c r="H159" s="88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2"/>
      <c r="E160" s="92"/>
      <c r="F160" s="92"/>
      <c r="G160" s="92"/>
      <c r="H160" s="92"/>
    </row>
    <row r="161" spans="1:8">
      <c r="A161" s="94" t="s">
        <v>159</v>
      </c>
      <c r="B161" s="95">
        <v>400</v>
      </c>
      <c r="C161" s="106" t="s">
        <v>190</v>
      </c>
      <c r="D161" s="88">
        <f>D162+D163</f>
        <v>0</v>
      </c>
      <c r="E161" s="88">
        <f>E162+E163</f>
        <v>0</v>
      </c>
      <c r="F161" s="88">
        <f>F162+F163</f>
        <v>0</v>
      </c>
      <c r="G161" s="88">
        <f>G162+G163</f>
        <v>0</v>
      </c>
      <c r="H161" s="88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2"/>
      <c r="E162" s="92"/>
      <c r="F162" s="92"/>
      <c r="G162" s="92"/>
      <c r="H162" s="92"/>
    </row>
    <row r="163" spans="1:8">
      <c r="A163" s="96" t="s">
        <v>162</v>
      </c>
      <c r="B163" s="97">
        <v>430</v>
      </c>
      <c r="C163" s="107" t="s">
        <v>193</v>
      </c>
      <c r="D163" s="92"/>
      <c r="E163" s="92"/>
      <c r="F163" s="92"/>
      <c r="G163" s="92"/>
      <c r="H163" s="92"/>
    </row>
    <row r="164" spans="1:8">
      <c r="A164" s="94" t="s">
        <v>112</v>
      </c>
      <c r="B164" s="95">
        <v>500</v>
      </c>
      <c r="C164" s="106" t="s">
        <v>106</v>
      </c>
      <c r="D164" s="120">
        <f>D165+D166+D167+D168</f>
        <v>0</v>
      </c>
      <c r="E164" s="120">
        <f>E165+E166+E167+E168</f>
        <v>0</v>
      </c>
      <c r="F164" s="120">
        <f>F165+F166+F167+F168</f>
        <v>0</v>
      </c>
      <c r="G164" s="120">
        <f>G165+G166+G167+G168</f>
        <v>0</v>
      </c>
      <c r="H164" s="120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119"/>
      <c r="E165" s="119"/>
      <c r="F165" s="119"/>
      <c r="G165" s="119"/>
      <c r="H165" s="119"/>
    </row>
    <row r="166" spans="1:8" ht="26.25">
      <c r="A166" s="96" t="s">
        <v>198</v>
      </c>
      <c r="B166" s="97">
        <v>520</v>
      </c>
      <c r="C166" s="107" t="s">
        <v>196</v>
      </c>
      <c r="D166" s="119"/>
      <c r="E166" s="119"/>
      <c r="F166" s="119"/>
      <c r="G166" s="119"/>
      <c r="H166" s="119"/>
    </row>
    <row r="167" spans="1:8">
      <c r="A167" s="96" t="s">
        <v>113</v>
      </c>
      <c r="B167" s="97">
        <v>530</v>
      </c>
      <c r="C167" s="107" t="s">
        <v>107</v>
      </c>
      <c r="D167" s="119"/>
      <c r="E167" s="119"/>
      <c r="F167" s="119"/>
      <c r="G167" s="119"/>
      <c r="H167" s="119"/>
    </row>
    <row r="168" spans="1:8">
      <c r="A168" s="96" t="s">
        <v>165</v>
      </c>
      <c r="B168" s="97">
        <v>550</v>
      </c>
      <c r="C168" s="107" t="s">
        <v>195</v>
      </c>
      <c r="D168" s="119"/>
      <c r="E168" s="119"/>
      <c r="F168" s="119"/>
      <c r="G168" s="119"/>
      <c r="H168" s="119"/>
    </row>
    <row r="169" spans="1:8">
      <c r="A169" s="94" t="s">
        <v>115</v>
      </c>
      <c r="B169" s="95">
        <v>600</v>
      </c>
      <c r="C169" s="106" t="s">
        <v>109</v>
      </c>
      <c r="D169" s="120">
        <f>D170+D171+D172+D173</f>
        <v>0</v>
      </c>
      <c r="E169" s="120">
        <f>E170+E171+E172+E173</f>
        <v>0</v>
      </c>
      <c r="F169" s="120">
        <f>F170+F171+F172+F173</f>
        <v>0</v>
      </c>
      <c r="G169" s="120">
        <f>G170+G171+G172+G173</f>
        <v>0</v>
      </c>
      <c r="H169" s="120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119"/>
      <c r="E170" s="119"/>
      <c r="F170" s="119"/>
      <c r="G170" s="119"/>
      <c r="H170" s="119"/>
    </row>
    <row r="171" spans="1:8" ht="26.25">
      <c r="A171" s="96" t="s">
        <v>116</v>
      </c>
      <c r="B171" s="97">
        <v>620</v>
      </c>
      <c r="C171" s="107" t="s">
        <v>110</v>
      </c>
      <c r="D171" s="119"/>
      <c r="E171" s="119"/>
      <c r="F171" s="119"/>
      <c r="G171" s="119"/>
      <c r="H171" s="119"/>
    </row>
    <row r="172" spans="1:8" ht="15.75" customHeight="1">
      <c r="A172" s="96" t="s">
        <v>201</v>
      </c>
      <c r="B172" s="113">
        <v>630</v>
      </c>
      <c r="C172" s="114" t="s">
        <v>200</v>
      </c>
      <c r="D172" s="119"/>
      <c r="E172" s="119"/>
      <c r="F172" s="119"/>
      <c r="G172" s="119"/>
      <c r="H172" s="119"/>
    </row>
    <row r="173" spans="1:8">
      <c r="A173" s="96" t="s">
        <v>167</v>
      </c>
      <c r="B173" s="113">
        <v>650</v>
      </c>
      <c r="C173" s="114" t="s">
        <v>202</v>
      </c>
      <c r="D173" s="119"/>
      <c r="E173" s="119"/>
      <c r="F173" s="119"/>
      <c r="G173" s="119"/>
      <c r="H173" s="119"/>
    </row>
    <row r="174" spans="1:8">
      <c r="A174" s="94" t="s">
        <v>168</v>
      </c>
      <c r="B174" s="95">
        <v>700</v>
      </c>
      <c r="C174" s="106" t="s">
        <v>205</v>
      </c>
      <c r="D174" s="120">
        <f>D175</f>
        <v>0</v>
      </c>
      <c r="E174" s="120">
        <f>E175</f>
        <v>0</v>
      </c>
      <c r="F174" s="120">
        <f>F175</f>
        <v>0</v>
      </c>
      <c r="G174" s="120">
        <f>G175</f>
        <v>0</v>
      </c>
      <c r="H174" s="120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119"/>
      <c r="E175" s="119"/>
      <c r="F175" s="119"/>
      <c r="G175" s="119"/>
      <c r="H175" s="119"/>
    </row>
    <row r="176" spans="1:8">
      <c r="A176" s="94" t="s">
        <v>169</v>
      </c>
      <c r="B176" s="95">
        <v>800</v>
      </c>
      <c r="C176" s="106" t="s">
        <v>207</v>
      </c>
      <c r="D176" s="120">
        <f>D177</f>
        <v>0</v>
      </c>
      <c r="E176" s="120">
        <f>E177</f>
        <v>0</v>
      </c>
      <c r="F176" s="120">
        <f>F177</f>
        <v>0</v>
      </c>
      <c r="G176" s="120">
        <f>G177</f>
        <v>0</v>
      </c>
      <c r="H176" s="120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121"/>
      <c r="E177" s="121"/>
      <c r="F177" s="121"/>
      <c r="G177" s="121"/>
      <c r="H177" s="121"/>
    </row>
    <row r="178" spans="1:8" ht="3.75" customHeight="1">
      <c r="A178" s="115"/>
      <c r="B178" s="73"/>
      <c r="C178" s="74"/>
      <c r="D178" s="122"/>
      <c r="E178" s="122"/>
      <c r="F178" s="122"/>
      <c r="G178" s="122"/>
      <c r="H178" s="122"/>
    </row>
    <row r="179" spans="1:8" hidden="1">
      <c r="A179" s="63"/>
      <c r="B179" s="63"/>
      <c r="C179" s="64"/>
      <c r="D179" s="123"/>
      <c r="E179" s="123"/>
      <c r="F179" s="123"/>
      <c r="G179" s="123"/>
      <c r="H179" s="123"/>
    </row>
    <row r="180" spans="1:8">
      <c r="A180" s="118" t="s">
        <v>233</v>
      </c>
      <c r="B180" s="63"/>
      <c r="C180" s="64"/>
      <c r="D180" s="123"/>
      <c r="E180" s="123"/>
      <c r="F180" s="123"/>
      <c r="G180" s="123"/>
      <c r="H180" s="123"/>
    </row>
    <row r="181" spans="1:8">
      <c r="A181" s="63" t="s">
        <v>0</v>
      </c>
      <c r="B181" s="63"/>
      <c r="C181" s="64"/>
      <c r="D181" s="123"/>
      <c r="E181" s="123"/>
      <c r="F181" s="123"/>
      <c r="G181" s="123"/>
      <c r="H181" s="123"/>
    </row>
    <row r="182" spans="1:8">
      <c r="A182" s="63"/>
      <c r="B182" s="63"/>
      <c r="C182" s="64"/>
      <c r="D182" s="123"/>
      <c r="E182" s="123"/>
      <c r="F182" s="123"/>
      <c r="G182" s="123"/>
      <c r="H182" s="123"/>
    </row>
    <row r="183" spans="1:8">
      <c r="A183" s="63"/>
      <c r="B183" s="63"/>
      <c r="C183" s="64"/>
      <c r="D183" s="123"/>
      <c r="E183" s="123"/>
      <c r="F183" s="123"/>
      <c r="G183" s="123"/>
      <c r="H183" s="123"/>
    </row>
    <row r="184" spans="1:8">
      <c r="A184" s="63"/>
      <c r="B184" s="63"/>
      <c r="C184" s="64"/>
      <c r="D184" s="123"/>
      <c r="E184" s="123"/>
      <c r="F184" s="123"/>
      <c r="G184" s="123"/>
      <c r="H184" s="123"/>
    </row>
    <row r="185" spans="1:8">
      <c r="A185" s="63"/>
      <c r="B185" s="63"/>
      <c r="C185" s="64"/>
      <c r="D185" s="123"/>
      <c r="E185" s="123"/>
      <c r="F185" s="123"/>
      <c r="G185" s="123"/>
      <c r="H185" s="123"/>
    </row>
    <row r="186" spans="1:8">
      <c r="D186" s="57"/>
      <c r="E186" s="57"/>
      <c r="F186" s="57"/>
      <c r="G186" s="57"/>
      <c r="H186" s="57"/>
    </row>
    <row r="187" spans="1:8">
      <c r="D187" s="57"/>
      <c r="E187" s="57"/>
      <c r="F187" s="57"/>
      <c r="G187" s="57"/>
      <c r="H187" s="57"/>
    </row>
    <row r="188" spans="1:8">
      <c r="D188" s="57"/>
      <c r="E188" s="57"/>
      <c r="F188" s="57"/>
      <c r="G188" s="57"/>
      <c r="H188" s="57"/>
    </row>
    <row r="189" spans="1:8">
      <c r="A189" s="15"/>
      <c r="D189" s="57"/>
      <c r="E189" s="57"/>
      <c r="F189" s="57"/>
      <c r="G189" s="57"/>
      <c r="H189" s="57"/>
    </row>
    <row r="190" spans="1:8">
      <c r="D190" s="57"/>
      <c r="E190" s="57"/>
      <c r="F190" s="57"/>
      <c r="G190" s="57"/>
      <c r="H190" s="57"/>
    </row>
    <row r="191" spans="1:8">
      <c r="D191" s="57"/>
      <c r="E191" s="57"/>
      <c r="F191" s="57"/>
      <c r="G191" s="57"/>
      <c r="H191" s="57"/>
    </row>
    <row r="192" spans="1:8">
      <c r="D192" s="57"/>
      <c r="E192" s="57"/>
      <c r="F192" s="57"/>
      <c r="G192" s="57"/>
      <c r="H192" s="57"/>
    </row>
    <row r="193" spans="4:8">
      <c r="D193" s="57"/>
      <c r="E193" s="57"/>
      <c r="F193" s="57"/>
      <c r="G193" s="57"/>
      <c r="H193" s="57"/>
    </row>
    <row r="194" spans="4:8">
      <c r="D194" s="57"/>
      <c r="E194" s="57"/>
      <c r="F194" s="57"/>
      <c r="G194" s="57"/>
      <c r="H194" s="57"/>
    </row>
    <row r="195" spans="4:8">
      <c r="D195" s="57"/>
      <c r="E195" s="57"/>
      <c r="F195" s="57"/>
      <c r="G195" s="57"/>
      <c r="H195" s="57"/>
    </row>
    <row r="196" spans="4:8">
      <c r="D196" s="57"/>
      <c r="E196" s="57"/>
      <c r="F196" s="57"/>
      <c r="G196" s="57"/>
      <c r="H196" s="57"/>
    </row>
    <row r="197" spans="4:8">
      <c r="D197" s="57"/>
      <c r="E197" s="57"/>
      <c r="F197" s="57"/>
      <c r="G197" s="57"/>
      <c r="H197" s="57"/>
    </row>
    <row r="198" spans="4:8">
      <c r="D198" s="57"/>
      <c r="E198" s="57"/>
      <c r="F198" s="57"/>
      <c r="G198" s="57"/>
      <c r="H198" s="57"/>
    </row>
    <row r="199" spans="4:8">
      <c r="D199" s="57"/>
      <c r="E199" s="57"/>
      <c r="F199" s="57"/>
      <c r="G199" s="57"/>
      <c r="H199" s="57"/>
    </row>
    <row r="200" spans="4:8">
      <c r="D200" s="57"/>
      <c r="E200" s="57"/>
      <c r="F200" s="57"/>
      <c r="G200" s="57"/>
      <c r="H200" s="57"/>
    </row>
    <row r="201" spans="4:8">
      <c r="D201" s="57"/>
      <c r="E201" s="57"/>
      <c r="F201" s="57"/>
      <c r="G201" s="57"/>
      <c r="H201" s="57"/>
    </row>
    <row r="202" spans="4:8">
      <c r="D202" s="57"/>
      <c r="E202" s="57"/>
      <c r="F202" s="57"/>
      <c r="G202" s="57"/>
      <c r="H202" s="57"/>
    </row>
    <row r="203" spans="4:8">
      <c r="D203" s="57"/>
      <c r="E203" s="57"/>
      <c r="F203" s="57"/>
      <c r="G203" s="57"/>
      <c r="H203" s="57"/>
    </row>
    <row r="204" spans="4:8">
      <c r="D204" s="57"/>
      <c r="E204" s="57"/>
      <c r="F204" s="57"/>
      <c r="G204" s="57"/>
      <c r="H204" s="57"/>
    </row>
    <row r="205" spans="4:8">
      <c r="D205" s="57"/>
      <c r="E205" s="57"/>
      <c r="F205" s="57"/>
      <c r="G205" s="57"/>
      <c r="H205" s="57"/>
    </row>
    <row r="206" spans="4:8">
      <c r="D206" s="57"/>
      <c r="E206" s="57"/>
      <c r="F206" s="57"/>
      <c r="G206" s="57"/>
      <c r="H206" s="57"/>
    </row>
    <row r="207" spans="4:8">
      <c r="D207" s="57"/>
      <c r="E207" s="57"/>
      <c r="F207" s="57"/>
      <c r="G207" s="57"/>
      <c r="H207" s="57"/>
    </row>
    <row r="208" spans="4:8">
      <c r="D208" s="57"/>
      <c r="E208" s="57"/>
      <c r="F208" s="57"/>
      <c r="G208" s="57"/>
      <c r="H208" s="57"/>
    </row>
    <row r="209" spans="4:8">
      <c r="D209" s="57"/>
      <c r="E209" s="57"/>
      <c r="F209" s="57"/>
      <c r="G209" s="57"/>
      <c r="H209" s="57"/>
    </row>
    <row r="210" spans="4:8">
      <c r="D210" s="57"/>
      <c r="E210" s="57"/>
      <c r="F210" s="57"/>
      <c r="G210" s="57"/>
      <c r="H210" s="57"/>
    </row>
    <row r="211" spans="4:8">
      <c r="D211" s="57"/>
      <c r="E211" s="57"/>
      <c r="F211" s="57"/>
      <c r="G211" s="57"/>
      <c r="H211" s="57"/>
    </row>
    <row r="212" spans="4:8">
      <c r="D212" s="57"/>
      <c r="E212" s="57"/>
      <c r="F212" s="57"/>
      <c r="G212" s="57"/>
      <c r="H212" s="57"/>
    </row>
    <row r="213" spans="4:8">
      <c r="D213" s="57"/>
      <c r="E213" s="57"/>
      <c r="F213" s="57"/>
      <c r="G213" s="57"/>
      <c r="H213" s="57"/>
    </row>
    <row r="214" spans="4:8">
      <c r="D214" s="57"/>
      <c r="E214" s="57"/>
      <c r="F214" s="57"/>
      <c r="G214" s="57"/>
      <c r="H214" s="57"/>
    </row>
    <row r="215" spans="4:8">
      <c r="D215" s="57"/>
      <c r="E215" s="57"/>
      <c r="F215" s="57"/>
      <c r="G215" s="57"/>
      <c r="H215" s="57"/>
    </row>
    <row r="216" spans="4:8">
      <c r="D216" s="57"/>
      <c r="E216" s="57"/>
      <c r="F216" s="57"/>
      <c r="G216" s="57"/>
      <c r="H216" s="57"/>
    </row>
    <row r="217" spans="4:8">
      <c r="D217" s="57"/>
      <c r="E217" s="57"/>
      <c r="F217" s="57"/>
      <c r="G217" s="57"/>
      <c r="H217" s="57"/>
    </row>
    <row r="218" spans="4:8">
      <c r="D218" s="57"/>
      <c r="E218" s="57"/>
      <c r="F218" s="57"/>
      <c r="G218" s="57"/>
      <c r="H218" s="57"/>
    </row>
    <row r="219" spans="4:8">
      <c r="D219" s="57"/>
      <c r="E219" s="57"/>
      <c r="F219" s="57"/>
      <c r="G219" s="57"/>
      <c r="H219" s="57"/>
    </row>
    <row r="220" spans="4:8">
      <c r="D220" s="57"/>
      <c r="E220" s="57"/>
      <c r="F220" s="57"/>
      <c r="G220" s="57"/>
      <c r="H220" s="57"/>
    </row>
    <row r="221" spans="4:8">
      <c r="D221" s="57"/>
      <c r="E221" s="57"/>
      <c r="F221" s="57"/>
      <c r="G221" s="57"/>
      <c r="H221" s="57"/>
    </row>
    <row r="222" spans="4:8">
      <c r="D222" s="57"/>
      <c r="E222" s="57"/>
      <c r="F222" s="57"/>
      <c r="G222" s="57"/>
      <c r="H222" s="57"/>
    </row>
    <row r="223" spans="4:8">
      <c r="D223" s="57"/>
      <c r="E223" s="57"/>
      <c r="F223" s="57"/>
      <c r="G223" s="57"/>
      <c r="H223" s="57"/>
    </row>
    <row r="224" spans="4:8">
      <c r="D224" s="57"/>
      <c r="E224" s="57"/>
      <c r="F224" s="57"/>
      <c r="G224" s="57"/>
      <c r="H224" s="57"/>
    </row>
    <row r="225" spans="4:8">
      <c r="D225" s="57"/>
      <c r="E225" s="57"/>
      <c r="F225" s="57"/>
      <c r="G225" s="57"/>
      <c r="H225" s="57"/>
    </row>
    <row r="226" spans="4:8">
      <c r="D226" s="57"/>
      <c r="E226" s="57"/>
      <c r="F226" s="57"/>
      <c r="G226" s="57"/>
      <c r="H226" s="57"/>
    </row>
    <row r="227" spans="4:8">
      <c r="D227" s="57"/>
      <c r="E227" s="57"/>
      <c r="F227" s="57"/>
      <c r="G227" s="57"/>
      <c r="H227" s="57"/>
    </row>
    <row r="228" spans="4:8">
      <c r="D228" s="57"/>
      <c r="E228" s="57"/>
      <c r="F228" s="57"/>
      <c r="G228" s="57"/>
      <c r="H228" s="57"/>
    </row>
    <row r="229" spans="4:8">
      <c r="D229" s="57"/>
      <c r="E229" s="57"/>
      <c r="F229" s="57"/>
      <c r="G229" s="57"/>
      <c r="H229" s="57"/>
    </row>
    <row r="230" spans="4:8">
      <c r="D230" s="57"/>
      <c r="E230" s="57"/>
      <c r="F230" s="57"/>
      <c r="G230" s="57"/>
      <c r="H230" s="57"/>
    </row>
    <row r="231" spans="4:8">
      <c r="D231" s="57"/>
      <c r="E231" s="57"/>
      <c r="F231" s="57"/>
      <c r="G231" s="57"/>
      <c r="H231" s="57"/>
    </row>
    <row r="232" spans="4:8">
      <c r="D232" s="57"/>
      <c r="E232" s="57"/>
      <c r="F232" s="57"/>
      <c r="G232" s="57"/>
      <c r="H232" s="57"/>
    </row>
    <row r="233" spans="4:8">
      <c r="D233" s="57"/>
      <c r="E233" s="57"/>
      <c r="F233" s="57"/>
      <c r="G233" s="57"/>
      <c r="H233" s="57"/>
    </row>
    <row r="234" spans="4:8">
      <c r="D234" s="57"/>
      <c r="E234" s="57"/>
      <c r="F234" s="57"/>
      <c r="G234" s="57"/>
      <c r="H234" s="57"/>
    </row>
    <row r="235" spans="4:8">
      <c r="D235" s="57"/>
      <c r="E235" s="57"/>
      <c r="F235" s="57"/>
      <c r="G235" s="57"/>
      <c r="H235" s="57"/>
    </row>
    <row r="236" spans="4:8">
      <c r="D236" s="57"/>
      <c r="E236" s="57"/>
      <c r="F236" s="57"/>
      <c r="G236" s="57"/>
      <c r="H236" s="57"/>
    </row>
    <row r="237" spans="4:8">
      <c r="D237" s="57"/>
      <c r="E237" s="57"/>
      <c r="F237" s="57"/>
      <c r="G237" s="57"/>
      <c r="H237" s="57"/>
    </row>
    <row r="238" spans="4:8">
      <c r="D238" s="57"/>
      <c r="E238" s="57"/>
      <c r="F238" s="57"/>
      <c r="G238" s="57"/>
      <c r="H238" s="57"/>
    </row>
    <row r="239" spans="4:8">
      <c r="D239" s="57"/>
      <c r="E239" s="57"/>
      <c r="F239" s="57"/>
      <c r="G239" s="57"/>
      <c r="H239" s="57"/>
    </row>
    <row r="240" spans="4:8">
      <c r="D240" s="57"/>
      <c r="E240" s="57"/>
      <c r="F240" s="57"/>
      <c r="G240" s="57"/>
      <c r="H240" s="57"/>
    </row>
    <row r="241" spans="4:8">
      <c r="D241" s="57"/>
      <c r="E241" s="57"/>
      <c r="F241" s="57"/>
      <c r="G241" s="57"/>
      <c r="H241" s="57"/>
    </row>
    <row r="242" spans="4:8">
      <c r="D242" s="57"/>
      <c r="E242" s="57"/>
      <c r="F242" s="57"/>
      <c r="G242" s="57"/>
      <c r="H242" s="57"/>
    </row>
    <row r="243" spans="4:8">
      <c r="D243" s="57"/>
      <c r="E243" s="57"/>
      <c r="F243" s="57"/>
      <c r="G243" s="57"/>
      <c r="H243" s="57"/>
    </row>
    <row r="244" spans="4:8">
      <c r="D244" s="57"/>
      <c r="E244" s="57"/>
      <c r="F244" s="57"/>
      <c r="G244" s="57"/>
      <c r="H244" s="57"/>
    </row>
    <row r="245" spans="4:8">
      <c r="D245" s="57"/>
      <c r="E245" s="57"/>
      <c r="F245" s="57"/>
      <c r="G245" s="57"/>
      <c r="H245" s="57"/>
    </row>
    <row r="246" spans="4:8">
      <c r="D246" s="57"/>
      <c r="E246" s="57"/>
      <c r="F246" s="57"/>
      <c r="G246" s="57"/>
      <c r="H246" s="57"/>
    </row>
    <row r="247" spans="4:8">
      <c r="D247" s="57"/>
      <c r="E247" s="57"/>
      <c r="F247" s="57"/>
      <c r="G247" s="57"/>
      <c r="H247" s="57"/>
    </row>
    <row r="248" spans="4:8">
      <c r="D248" s="57"/>
      <c r="E248" s="57"/>
      <c r="F248" s="57"/>
      <c r="G248" s="57"/>
      <c r="H248" s="57"/>
    </row>
    <row r="249" spans="4:8">
      <c r="D249" s="57"/>
      <c r="E249" s="57"/>
      <c r="F249" s="57"/>
      <c r="G249" s="57"/>
      <c r="H249" s="57"/>
    </row>
    <row r="250" spans="4:8">
      <c r="D250" s="57"/>
      <c r="E250" s="57"/>
      <c r="F250" s="57"/>
      <c r="G250" s="57"/>
      <c r="H250" s="57"/>
    </row>
    <row r="251" spans="4:8">
      <c r="D251" s="57"/>
      <c r="E251" s="57"/>
      <c r="F251" s="57"/>
      <c r="G251" s="57"/>
      <c r="H251" s="57"/>
    </row>
    <row r="252" spans="4:8">
      <c r="D252" s="57"/>
      <c r="E252" s="57"/>
      <c r="F252" s="57"/>
      <c r="G252" s="57"/>
      <c r="H252" s="57"/>
    </row>
    <row r="253" spans="4:8">
      <c r="D253" s="57"/>
      <c r="E253" s="57"/>
      <c r="F253" s="57"/>
      <c r="G253" s="57"/>
      <c r="H253" s="57"/>
    </row>
    <row r="254" spans="4:8">
      <c r="D254" s="57"/>
      <c r="E254" s="57"/>
      <c r="F254" s="57"/>
      <c r="G254" s="57"/>
      <c r="H254" s="57"/>
    </row>
    <row r="255" spans="4:8">
      <c r="D255" s="57"/>
      <c r="E255" s="57"/>
      <c r="F255" s="57"/>
      <c r="G255" s="57"/>
      <c r="H255" s="57"/>
    </row>
    <row r="256" spans="4:8">
      <c r="D256" s="57"/>
      <c r="E256" s="57"/>
      <c r="F256" s="57"/>
      <c r="G256" s="57"/>
      <c r="H256" s="57"/>
    </row>
  </sheetData>
  <mergeCells count="4">
    <mergeCell ref="A10:G10"/>
    <mergeCell ref="A8:H8"/>
    <mergeCell ref="A9:H9"/>
    <mergeCell ref="B16:E16"/>
  </mergeCells>
  <phoneticPr fontId="2" type="noConversion"/>
  <printOptions horizontalCentered="1"/>
  <pageMargins left="0.55118110236220474" right="0.19685039370078741" top="0.6692913385826772" bottom="0" header="0.39370078740157483" footer="0.35433070866141736"/>
  <pageSetup paperSize="9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256"/>
  <sheetViews>
    <sheetView showGridLines="0" topLeftCell="A110" zoomScale="75" workbookViewId="0">
      <selection activeCell="E167" sqref="E167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4.7109375" style="1" customWidth="1"/>
    <col min="6" max="6" width="11.140625" style="1" customWidth="1"/>
    <col min="7" max="7" width="12.28515625" style="1" customWidth="1"/>
    <col min="8" max="8" width="11.570312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286</v>
      </c>
    </row>
    <row r="6" spans="1:8">
      <c r="A6" s="1" t="s">
        <v>225</v>
      </c>
    </row>
    <row r="8" spans="1:8" ht="20.25" customHeight="1">
      <c r="A8" s="170" t="s">
        <v>278</v>
      </c>
      <c r="B8" s="170"/>
      <c r="C8" s="170"/>
      <c r="D8" s="170"/>
      <c r="E8" s="170"/>
      <c r="F8" s="170"/>
      <c r="G8" s="170"/>
      <c r="H8" s="170"/>
    </row>
    <row r="9" spans="1:8" ht="18" customHeight="1">
      <c r="A9" s="171" t="s">
        <v>303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A14" s="160"/>
      <c r="B14" s="63"/>
      <c r="C14" s="64"/>
      <c r="D14" s="63"/>
      <c r="E14" s="63"/>
      <c r="F14" s="70" t="s">
        <v>99</v>
      </c>
      <c r="G14" s="71"/>
      <c r="H14" s="63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297</v>
      </c>
      <c r="C16" s="67"/>
      <c r="D16" s="66"/>
      <c r="E16" s="66"/>
      <c r="F16" s="70" t="s">
        <v>97</v>
      </c>
      <c r="G16" s="71">
        <v>171201001</v>
      </c>
      <c r="H16" s="63"/>
    </row>
    <row r="17" spans="1:9">
      <c r="A17" s="63"/>
      <c r="B17" s="68"/>
      <c r="C17" s="69"/>
      <c r="D17" s="68"/>
      <c r="E17" s="68"/>
      <c r="F17" s="70"/>
      <c r="G17" s="71"/>
      <c r="H17" s="63"/>
    </row>
    <row r="18" spans="1:9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9">
      <c r="A19" s="63"/>
      <c r="B19" s="68"/>
      <c r="C19" s="69"/>
      <c r="D19" s="68"/>
      <c r="E19" s="68"/>
      <c r="F19" s="70"/>
      <c r="G19" s="71"/>
      <c r="H19" s="63"/>
    </row>
    <row r="20" spans="1:9">
      <c r="A20" s="63" t="s">
        <v>89</v>
      </c>
      <c r="B20" s="72"/>
      <c r="C20" s="69" t="s">
        <v>214</v>
      </c>
      <c r="D20" s="68"/>
      <c r="E20" s="68"/>
      <c r="F20" s="70" t="s">
        <v>94</v>
      </c>
      <c r="G20" s="71"/>
      <c r="H20" s="63"/>
    </row>
    <row r="21" spans="1:9">
      <c r="A21" s="63"/>
      <c r="B21" s="68"/>
      <c r="C21" s="69"/>
      <c r="D21" s="68"/>
      <c r="E21" s="68"/>
      <c r="F21" s="70"/>
      <c r="G21" s="71"/>
      <c r="H21" s="63"/>
    </row>
    <row r="22" spans="1:9">
      <c r="A22" s="63" t="s">
        <v>90</v>
      </c>
      <c r="B22" s="72" t="s">
        <v>220</v>
      </c>
      <c r="C22" s="69"/>
      <c r="D22" s="68"/>
      <c r="E22" s="68"/>
      <c r="F22" s="70" t="s">
        <v>93</v>
      </c>
      <c r="G22" s="71"/>
      <c r="H22" s="63"/>
    </row>
    <row r="23" spans="1:9">
      <c r="A23" s="63"/>
      <c r="B23" s="68"/>
      <c r="C23" s="69"/>
      <c r="D23" s="68"/>
      <c r="E23" s="68"/>
      <c r="F23" s="70"/>
      <c r="G23" s="71"/>
      <c r="H23" s="63"/>
    </row>
    <row r="24" spans="1:9">
      <c r="A24" s="63" t="s">
        <v>91</v>
      </c>
      <c r="B24" s="68"/>
      <c r="C24" s="69" t="s">
        <v>283</v>
      </c>
      <c r="D24" s="68"/>
      <c r="E24" s="68"/>
      <c r="F24" s="70" t="s">
        <v>96</v>
      </c>
      <c r="G24" s="71"/>
      <c r="H24" s="63"/>
    </row>
    <row r="25" spans="1:9">
      <c r="A25" s="63"/>
      <c r="B25" s="68"/>
      <c r="C25" s="69"/>
      <c r="D25" s="68"/>
      <c r="E25" s="68"/>
      <c r="F25" s="70"/>
      <c r="G25" s="71"/>
      <c r="H25" s="63"/>
    </row>
    <row r="26" spans="1:9">
      <c r="A26" s="63"/>
      <c r="B26" s="73"/>
      <c r="C26" s="74"/>
      <c r="D26" s="73"/>
      <c r="E26" s="73"/>
      <c r="F26" s="70"/>
      <c r="G26" s="71"/>
      <c r="H26" s="63"/>
    </row>
    <row r="27" spans="1:9">
      <c r="A27" s="75" t="s">
        <v>92</v>
      </c>
      <c r="B27" s="63"/>
      <c r="C27" s="64"/>
      <c r="D27" s="63"/>
      <c r="E27" s="63"/>
      <c r="F27" s="73"/>
      <c r="G27" s="73"/>
      <c r="H27" s="116"/>
    </row>
    <row r="28" spans="1:9" s="10" customFormat="1" ht="69.7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9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9">
      <c r="A30" s="81" t="s">
        <v>210</v>
      </c>
      <c r="B30" s="82"/>
      <c r="C30" s="83" t="s">
        <v>211</v>
      </c>
      <c r="D30" s="84">
        <f>D31+D46</f>
        <v>0</v>
      </c>
      <c r="E30" s="84">
        <f>E31+E46</f>
        <v>0</v>
      </c>
      <c r="F30" s="84">
        <f>F31+F46</f>
        <v>0</v>
      </c>
      <c r="G30" s="84">
        <f>G31+G46</f>
        <v>0</v>
      </c>
      <c r="H30" s="84">
        <f>H31+H46</f>
        <v>0</v>
      </c>
      <c r="I30" s="62"/>
    </row>
    <row r="31" spans="1:9">
      <c r="A31" s="85" t="s">
        <v>173</v>
      </c>
      <c r="B31" s="86">
        <v>100</v>
      </c>
      <c r="C31" s="87" t="s">
        <v>176</v>
      </c>
      <c r="D31" s="88">
        <f>D32+D33+D34+D35+D36+D40+D41+D45</f>
        <v>0</v>
      </c>
      <c r="E31" s="88">
        <f>E32+E33+E34+E35+E36+E40+E41+E45</f>
        <v>0</v>
      </c>
      <c r="F31" s="88">
        <f>F32+F33+F34+F35+F36+F40+F41+F45</f>
        <v>0</v>
      </c>
      <c r="G31" s="88">
        <f>G32+G33+G34+G35+G36+G40+G41+G45</f>
        <v>0</v>
      </c>
      <c r="H31" s="88">
        <f>H32+H33+H34+H35+H36+H40+H41+H45</f>
        <v>0</v>
      </c>
    </row>
    <row r="32" spans="1:9" ht="16.5" customHeight="1">
      <c r="A32" s="89" t="s">
        <v>148</v>
      </c>
      <c r="B32" s="90">
        <v>110</v>
      </c>
      <c r="C32" s="91" t="s">
        <v>177</v>
      </c>
      <c r="D32" s="92"/>
      <c r="E32" s="92"/>
      <c r="F32" s="92"/>
      <c r="G32" s="92"/>
      <c r="H32" s="92"/>
    </row>
    <row r="33" spans="1:8">
      <c r="A33" s="89" t="s">
        <v>149</v>
      </c>
      <c r="B33" s="90">
        <v>120</v>
      </c>
      <c r="C33" s="91" t="s">
        <v>178</v>
      </c>
      <c r="D33" s="92"/>
      <c r="E33" s="92"/>
      <c r="F33" s="92"/>
      <c r="G33" s="92"/>
      <c r="H33" s="92"/>
    </row>
    <row r="34" spans="1:8">
      <c r="A34" s="89" t="s">
        <v>170</v>
      </c>
      <c r="B34" s="90">
        <v>130</v>
      </c>
      <c r="C34" s="91" t="s">
        <v>179</v>
      </c>
      <c r="D34" s="92"/>
      <c r="E34" s="92"/>
      <c r="F34" s="92"/>
      <c r="G34" s="92"/>
      <c r="H34" s="92"/>
    </row>
    <row r="35" spans="1:8">
      <c r="A35" s="89" t="s">
        <v>150</v>
      </c>
      <c r="B35" s="90">
        <v>140</v>
      </c>
      <c r="C35" s="91" t="s">
        <v>180</v>
      </c>
      <c r="D35" s="92"/>
      <c r="E35" s="92"/>
      <c r="F35" s="92"/>
      <c r="G35" s="92"/>
      <c r="H35" s="92"/>
    </row>
    <row r="36" spans="1:8" ht="15" customHeight="1">
      <c r="A36" s="89" t="s">
        <v>151</v>
      </c>
      <c r="B36" s="90">
        <v>150</v>
      </c>
      <c r="C36" s="91" t="s">
        <v>181</v>
      </c>
      <c r="D36" s="88">
        <f>D37+D38+D39</f>
        <v>0</v>
      </c>
      <c r="E36" s="88">
        <f>E37+E38+E39</f>
        <v>0</v>
      </c>
      <c r="F36" s="88">
        <f>F37+F38+F39</f>
        <v>0</v>
      </c>
      <c r="G36" s="88">
        <f>G37+G38+G39</f>
        <v>0</v>
      </c>
      <c r="H36" s="88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2"/>
      <c r="E37" s="92"/>
      <c r="F37" s="92"/>
      <c r="G37" s="92"/>
      <c r="H37" s="92"/>
    </row>
    <row r="38" spans="1:8" ht="26.25">
      <c r="A38" s="93" t="s">
        <v>172</v>
      </c>
      <c r="B38" s="90">
        <v>152</v>
      </c>
      <c r="C38" s="91">
        <v>15200</v>
      </c>
      <c r="D38" s="92"/>
      <c r="E38" s="92"/>
      <c r="F38" s="92"/>
      <c r="G38" s="92"/>
      <c r="H38" s="92"/>
    </row>
    <row r="39" spans="1:8">
      <c r="A39" s="93" t="s">
        <v>152</v>
      </c>
      <c r="B39" s="90">
        <v>153</v>
      </c>
      <c r="C39" s="91">
        <v>15300</v>
      </c>
      <c r="D39" s="92"/>
      <c r="E39" s="92"/>
      <c r="F39" s="92"/>
      <c r="G39" s="92"/>
      <c r="H39" s="92"/>
    </row>
    <row r="40" spans="1:8" ht="15.75" customHeight="1">
      <c r="A40" s="89" t="s">
        <v>153</v>
      </c>
      <c r="B40" s="90">
        <v>160</v>
      </c>
      <c r="C40" s="91" t="s">
        <v>182</v>
      </c>
      <c r="D40" s="92"/>
      <c r="E40" s="92"/>
      <c r="F40" s="92"/>
      <c r="G40" s="92"/>
      <c r="H40" s="92"/>
    </row>
    <row r="41" spans="1:8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2"/>
      <c r="E42" s="92"/>
      <c r="F42" s="92"/>
      <c r="G42" s="92"/>
      <c r="H42" s="92"/>
    </row>
    <row r="43" spans="1:8">
      <c r="A43" s="93" t="s">
        <v>156</v>
      </c>
      <c r="B43" s="90">
        <v>172</v>
      </c>
      <c r="C43" s="91" t="s">
        <v>185</v>
      </c>
      <c r="D43" s="92"/>
      <c r="E43" s="92"/>
      <c r="F43" s="92"/>
      <c r="G43" s="92"/>
      <c r="H43" s="92"/>
    </row>
    <row r="44" spans="1:8" ht="16.5" customHeight="1">
      <c r="A44" s="93" t="s">
        <v>157</v>
      </c>
      <c r="B44" s="90">
        <v>173</v>
      </c>
      <c r="C44" s="91" t="s">
        <v>186</v>
      </c>
      <c r="D44" s="92"/>
      <c r="E44" s="92"/>
      <c r="F44" s="92"/>
      <c r="G44" s="92"/>
      <c r="H44" s="92"/>
    </row>
    <row r="45" spans="1:8">
      <c r="A45" s="89" t="s">
        <v>158</v>
      </c>
      <c r="B45" s="90">
        <v>180</v>
      </c>
      <c r="C45" s="91" t="s">
        <v>187</v>
      </c>
      <c r="D45" s="119"/>
      <c r="E45" s="92"/>
      <c r="F45" s="119"/>
      <c r="G45" s="92"/>
      <c r="H45" s="92"/>
    </row>
    <row r="46" spans="1:8">
      <c r="A46" s="94" t="s">
        <v>159</v>
      </c>
      <c r="B46" s="95">
        <v>400</v>
      </c>
      <c r="C46" s="87" t="s">
        <v>190</v>
      </c>
      <c r="D46" s="88">
        <f>D47+D48+D49</f>
        <v>0</v>
      </c>
      <c r="E46" s="88">
        <f>E47+E48+E49</f>
        <v>0</v>
      </c>
      <c r="F46" s="88">
        <f>F47+F48+F49</f>
        <v>0</v>
      </c>
      <c r="G46" s="88">
        <f>G47+G48+G49</f>
        <v>0</v>
      </c>
      <c r="H46" s="88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2"/>
      <c r="E47" s="92"/>
      <c r="F47" s="92"/>
      <c r="G47" s="92"/>
      <c r="H47" s="92"/>
    </row>
    <row r="48" spans="1:8">
      <c r="A48" s="96" t="s">
        <v>161</v>
      </c>
      <c r="B48" s="97">
        <v>420</v>
      </c>
      <c r="C48" s="91" t="s">
        <v>192</v>
      </c>
      <c r="D48" s="92"/>
      <c r="E48" s="92"/>
      <c r="F48" s="92"/>
      <c r="G48" s="92"/>
      <c r="H48" s="92"/>
    </row>
    <row r="49" spans="1:9">
      <c r="A49" s="96" t="s">
        <v>163</v>
      </c>
      <c r="B49" s="97">
        <v>440</v>
      </c>
      <c r="C49" s="91" t="s">
        <v>194</v>
      </c>
      <c r="D49" s="92"/>
      <c r="E49" s="92"/>
      <c r="F49" s="92"/>
      <c r="G49" s="92"/>
      <c r="H49" s="92"/>
    </row>
    <row r="50" spans="1:9">
      <c r="A50" s="98"/>
      <c r="B50" s="99"/>
      <c r="C50" s="100"/>
      <c r="D50" s="101"/>
      <c r="E50" s="101"/>
      <c r="F50" s="92"/>
      <c r="G50" s="92"/>
      <c r="H50" s="92"/>
    </row>
    <row r="51" spans="1:9" s="13" customFormat="1">
      <c r="A51" s="102" t="s">
        <v>212</v>
      </c>
      <c r="B51" s="103"/>
      <c r="C51" s="104" t="s">
        <v>211</v>
      </c>
      <c r="D51" s="152">
        <f>D52+D129+D151+D154</f>
        <v>20</v>
      </c>
      <c r="E51" s="128">
        <f>E52+E129+E151+E154</f>
        <v>4.5</v>
      </c>
      <c r="F51" s="128">
        <f>F52+F129+F151+F154</f>
        <v>4.5</v>
      </c>
      <c r="G51" s="128">
        <f>G52+G129+G151+G154</f>
        <v>5.5</v>
      </c>
      <c r="H51" s="128">
        <f>H52+H129+H151+H154</f>
        <v>5.5</v>
      </c>
      <c r="I51" s="56"/>
    </row>
    <row r="52" spans="1:9">
      <c r="A52" s="85" t="s">
        <v>174</v>
      </c>
      <c r="B52" s="86">
        <v>200</v>
      </c>
      <c r="C52" s="106" t="s">
        <v>175</v>
      </c>
      <c r="D52" s="120">
        <f>D53+D58+D63+D64+D106+D109+D112+D116+D121</f>
        <v>10</v>
      </c>
      <c r="E52" s="120">
        <f>E53+E58+E63+E64+E106+E109+E112+E116+E121</f>
        <v>2</v>
      </c>
      <c r="F52" s="120">
        <f>F53+F58+F63+F64+F106+F109+F112+F116+F121</f>
        <v>2</v>
      </c>
      <c r="G52" s="120">
        <f>G53+G58+G63+G64+G106+G109+G112+G116+G121</f>
        <v>3</v>
      </c>
      <c r="H52" s="120">
        <f>H53+H58+H63+H64+H106+H109+H112+H116+H121</f>
        <v>3</v>
      </c>
    </row>
    <row r="53" spans="1:9">
      <c r="A53" s="96" t="s">
        <v>4</v>
      </c>
      <c r="B53" s="97">
        <v>211</v>
      </c>
      <c r="C53" s="107">
        <v>21100</v>
      </c>
      <c r="D53" s="120">
        <f>D54+D55+D56+D57</f>
        <v>0</v>
      </c>
      <c r="E53" s="120">
        <f>E54+E55+E56+E57</f>
        <v>0</v>
      </c>
      <c r="F53" s="120">
        <f>F54+F55+F56+F57</f>
        <v>0</v>
      </c>
      <c r="G53" s="120">
        <f>G54+G55+G56+G57</f>
        <v>0</v>
      </c>
      <c r="H53" s="120">
        <f>H54+H55+H56+H57</f>
        <v>0</v>
      </c>
      <c r="I53" s="61"/>
    </row>
    <row r="54" spans="1:9">
      <c r="A54" s="93" t="s">
        <v>141</v>
      </c>
      <c r="B54" s="97"/>
      <c r="C54" s="107">
        <v>21101</v>
      </c>
      <c r="D54" s="119">
        <f>E54+F54+G54+H54</f>
        <v>0</v>
      </c>
      <c r="E54" s="119"/>
      <c r="F54" s="119"/>
      <c r="G54" s="119"/>
      <c r="H54" s="119"/>
    </row>
    <row r="55" spans="1:9">
      <c r="A55" s="93" t="s">
        <v>145</v>
      </c>
      <c r="B55" s="97"/>
      <c r="C55" s="107" t="s">
        <v>147</v>
      </c>
      <c r="D55" s="134"/>
      <c r="E55" s="134"/>
      <c r="F55" s="134"/>
      <c r="G55" s="134"/>
      <c r="H55" s="134"/>
    </row>
    <row r="56" spans="1:9">
      <c r="A56" s="93" t="s">
        <v>146</v>
      </c>
      <c r="B56" s="97"/>
      <c r="C56" s="107" t="s">
        <v>143</v>
      </c>
      <c r="D56" s="134"/>
      <c r="E56" s="134"/>
      <c r="F56" s="134"/>
      <c r="G56" s="134"/>
      <c r="H56" s="134"/>
    </row>
    <row r="57" spans="1:9">
      <c r="A57" s="93" t="s">
        <v>142</v>
      </c>
      <c r="B57" s="97"/>
      <c r="C57" s="107" t="s">
        <v>144</v>
      </c>
      <c r="D57" s="134"/>
      <c r="E57" s="134"/>
      <c r="F57" s="134"/>
      <c r="G57" s="134"/>
      <c r="H57" s="134"/>
    </row>
    <row r="58" spans="1:9" s="14" customFormat="1">
      <c r="A58" s="96" t="s">
        <v>5</v>
      </c>
      <c r="B58" s="97">
        <v>212</v>
      </c>
      <c r="C58" s="107">
        <v>21200</v>
      </c>
      <c r="D58" s="108">
        <f>D59+D60+D61+D62</f>
        <v>0</v>
      </c>
      <c r="E58" s="108">
        <f>E59+E60+E61+E62</f>
        <v>0</v>
      </c>
      <c r="F58" s="108">
        <f>F59+F60+F61+F62</f>
        <v>0</v>
      </c>
      <c r="G58" s="108">
        <f>G59+G60+G61+G62</f>
        <v>0</v>
      </c>
      <c r="H58" s="108">
        <f>H59+H60+H61+H62</f>
        <v>0</v>
      </c>
    </row>
    <row r="59" spans="1:9">
      <c r="A59" s="93" t="s">
        <v>6</v>
      </c>
      <c r="B59" s="97"/>
      <c r="C59" s="107">
        <v>21201</v>
      </c>
      <c r="D59" s="92"/>
      <c r="E59" s="92"/>
      <c r="F59" s="92"/>
      <c r="G59" s="92"/>
      <c r="H59" s="92"/>
    </row>
    <row r="60" spans="1:9" ht="15" customHeight="1">
      <c r="A60" s="93" t="s">
        <v>7</v>
      </c>
      <c r="B60" s="97"/>
      <c r="C60" s="107">
        <v>21202</v>
      </c>
      <c r="D60" s="92"/>
      <c r="E60" s="92"/>
      <c r="F60" s="92"/>
      <c r="G60" s="92"/>
      <c r="H60" s="92"/>
    </row>
    <row r="61" spans="1:9">
      <c r="A61" s="93" t="s">
        <v>8</v>
      </c>
      <c r="B61" s="97"/>
      <c r="C61" s="107">
        <v>21203</v>
      </c>
      <c r="D61" s="92"/>
      <c r="E61" s="92"/>
      <c r="F61" s="92"/>
      <c r="G61" s="92"/>
      <c r="H61" s="92"/>
    </row>
    <row r="62" spans="1:9">
      <c r="A62" s="93" t="s">
        <v>9</v>
      </c>
      <c r="B62" s="97"/>
      <c r="C62" s="107" t="s">
        <v>119</v>
      </c>
      <c r="D62" s="119">
        <f>E62+F62+G62+H62</f>
        <v>0</v>
      </c>
      <c r="E62" s="119"/>
      <c r="F62" s="119"/>
      <c r="G62" s="119"/>
      <c r="H62" s="119"/>
    </row>
    <row r="63" spans="1:9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/>
      <c r="F63" s="119"/>
      <c r="G63" s="119"/>
      <c r="H63" s="119"/>
    </row>
    <row r="64" spans="1:9">
      <c r="A64" s="94" t="s">
        <v>11</v>
      </c>
      <c r="B64" s="95">
        <v>220</v>
      </c>
      <c r="C64" s="106">
        <v>22000</v>
      </c>
      <c r="D64" s="120">
        <f>D65+D70+D75+D81+D86+D95</f>
        <v>0</v>
      </c>
      <c r="E64" s="120">
        <f>E65+E70+E75+E81+E86+E95</f>
        <v>0</v>
      </c>
      <c r="F64" s="120">
        <f>F65+F70+F75+F81+F86+F95</f>
        <v>0</v>
      </c>
      <c r="G64" s="120">
        <f>G65+G70+G75+G81+G86+G95</f>
        <v>0</v>
      </c>
      <c r="H64" s="120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88">
        <f>D66+D67+D68+D69</f>
        <v>0</v>
      </c>
      <c r="E65" s="88">
        <f>E66+E67+E68+E69</f>
        <v>0</v>
      </c>
      <c r="F65" s="88">
        <f>F66+F67+F68+F69</f>
        <v>0</v>
      </c>
      <c r="G65" s="88">
        <f>G66+G67+G68+G69</f>
        <v>0</v>
      </c>
      <c r="H65" s="88">
        <f>H66+H67+H68+H69</f>
        <v>0</v>
      </c>
    </row>
    <row r="66" spans="1:8" ht="26.25">
      <c r="A66" s="93" t="s">
        <v>13</v>
      </c>
      <c r="B66" s="97"/>
      <c r="C66" s="107">
        <v>22101</v>
      </c>
      <c r="D66" s="92"/>
      <c r="E66" s="92"/>
      <c r="F66" s="92"/>
      <c r="G66" s="92"/>
      <c r="H66" s="92"/>
    </row>
    <row r="67" spans="1:8">
      <c r="A67" s="93" t="s">
        <v>14</v>
      </c>
      <c r="B67" s="97"/>
      <c r="C67" s="107">
        <v>22102</v>
      </c>
      <c r="D67" s="92"/>
      <c r="E67" s="92"/>
      <c r="F67" s="92"/>
      <c r="G67" s="92"/>
      <c r="H67" s="92"/>
    </row>
    <row r="68" spans="1:8" ht="26.25">
      <c r="A68" s="93" t="s">
        <v>15</v>
      </c>
      <c r="B68" s="97"/>
      <c r="C68" s="107">
        <v>22103</v>
      </c>
      <c r="D68" s="92"/>
      <c r="E68" s="92"/>
      <c r="F68" s="92"/>
      <c r="G68" s="92"/>
      <c r="H68" s="92"/>
    </row>
    <row r="69" spans="1:8">
      <c r="A69" s="93" t="s">
        <v>16</v>
      </c>
      <c r="B69" s="97"/>
      <c r="C69" s="107" t="s">
        <v>120</v>
      </c>
      <c r="D69" s="92"/>
      <c r="E69" s="92"/>
      <c r="F69" s="92"/>
      <c r="G69" s="92"/>
      <c r="H69" s="92"/>
    </row>
    <row r="70" spans="1:8">
      <c r="A70" s="96" t="s">
        <v>17</v>
      </c>
      <c r="B70" s="97">
        <v>222</v>
      </c>
      <c r="C70" s="107">
        <v>22200</v>
      </c>
      <c r="D70" s="88">
        <f>D71+D72+D73+D74</f>
        <v>0</v>
      </c>
      <c r="E70" s="88">
        <f>E71+E72+E73+E74</f>
        <v>0</v>
      </c>
      <c r="F70" s="88">
        <f>F71+F72+F73+F74</f>
        <v>0</v>
      </c>
      <c r="G70" s="88">
        <f>G71+G72+G73+G74</f>
        <v>0</v>
      </c>
      <c r="H70" s="88">
        <f>H71+H72+H73+H74</f>
        <v>0</v>
      </c>
    </row>
    <row r="71" spans="1:8">
      <c r="A71" s="93" t="s">
        <v>18</v>
      </c>
      <c r="B71" s="97"/>
      <c r="C71" s="107">
        <v>22201</v>
      </c>
      <c r="D71" s="119">
        <f>E71+F71+G71+H71</f>
        <v>0</v>
      </c>
      <c r="E71" s="119"/>
      <c r="F71" s="119"/>
      <c r="G71" s="119"/>
      <c r="H71" s="119"/>
    </row>
    <row r="72" spans="1:8">
      <c r="A72" s="93" t="s">
        <v>19</v>
      </c>
      <c r="B72" s="97"/>
      <c r="C72" s="107">
        <v>22202</v>
      </c>
      <c r="D72" s="92"/>
      <c r="E72" s="92"/>
      <c r="F72" s="92"/>
      <c r="G72" s="92"/>
      <c r="H72" s="92"/>
    </row>
    <row r="73" spans="1:8" ht="26.25">
      <c r="A73" s="93" t="s">
        <v>20</v>
      </c>
      <c r="B73" s="97"/>
      <c r="C73" s="107">
        <v>22203</v>
      </c>
      <c r="D73" s="92"/>
      <c r="E73" s="92"/>
      <c r="F73" s="92"/>
      <c r="G73" s="92"/>
      <c r="H73" s="92"/>
    </row>
    <row r="74" spans="1:8">
      <c r="A74" s="93" t="s">
        <v>21</v>
      </c>
      <c r="B74" s="97"/>
      <c r="C74" s="107" t="s">
        <v>121</v>
      </c>
      <c r="D74" s="92"/>
      <c r="E74" s="92"/>
      <c r="F74" s="92"/>
      <c r="G74" s="92"/>
      <c r="H74" s="92"/>
    </row>
    <row r="75" spans="1:8">
      <c r="A75" s="96" t="s">
        <v>22</v>
      </c>
      <c r="B75" s="97">
        <v>223</v>
      </c>
      <c r="C75" s="107">
        <v>22300</v>
      </c>
      <c r="D75" s="88">
        <f>D76+D77+D78+D79+D80</f>
        <v>0</v>
      </c>
      <c r="E75" s="88">
        <f>E76+E77+E78+E79+E80</f>
        <v>0</v>
      </c>
      <c r="F75" s="88">
        <f>F76+F77+F78+F79+F80</f>
        <v>0</v>
      </c>
      <c r="G75" s="88">
        <f>G76+G77+G78+G79+G80</f>
        <v>0</v>
      </c>
      <c r="H75" s="88">
        <f>H76+H77+H78+H79+H80</f>
        <v>0</v>
      </c>
    </row>
    <row r="76" spans="1:8">
      <c r="A76" s="93" t="s">
        <v>23</v>
      </c>
      <c r="B76" s="97"/>
      <c r="C76" s="107">
        <v>22301</v>
      </c>
      <c r="D76" s="92"/>
      <c r="E76" s="92"/>
      <c r="F76" s="92"/>
      <c r="G76" s="92"/>
      <c r="H76" s="92"/>
    </row>
    <row r="77" spans="1:8">
      <c r="A77" s="93" t="s">
        <v>24</v>
      </c>
      <c r="B77" s="97"/>
      <c r="C77" s="107">
        <v>22302</v>
      </c>
      <c r="D77" s="92"/>
      <c r="E77" s="92"/>
      <c r="F77" s="92"/>
      <c r="G77" s="92"/>
      <c r="H77" s="92"/>
    </row>
    <row r="78" spans="1:8">
      <c r="A78" s="93" t="s">
        <v>25</v>
      </c>
      <c r="B78" s="97"/>
      <c r="C78" s="107">
        <v>22303</v>
      </c>
      <c r="D78" s="92"/>
      <c r="E78" s="92"/>
      <c r="F78" s="92"/>
      <c r="G78" s="92"/>
      <c r="H78" s="92"/>
    </row>
    <row r="79" spans="1:8">
      <c r="A79" s="93" t="s">
        <v>26</v>
      </c>
      <c r="B79" s="97"/>
      <c r="C79" s="107">
        <v>22304</v>
      </c>
      <c r="D79" s="119">
        <f>E79+F79+G79+H79</f>
        <v>0</v>
      </c>
      <c r="E79" s="119"/>
      <c r="F79" s="119"/>
      <c r="G79" s="119"/>
      <c r="H79" s="119"/>
    </row>
    <row r="80" spans="1:8">
      <c r="A80" s="93" t="s">
        <v>16</v>
      </c>
      <c r="B80" s="97"/>
      <c r="C80" s="107" t="s">
        <v>122</v>
      </c>
      <c r="D80" s="92"/>
      <c r="E80" s="92"/>
      <c r="F80" s="92"/>
      <c r="G80" s="92"/>
      <c r="H80" s="92"/>
    </row>
    <row r="81" spans="1:8">
      <c r="A81" s="96" t="s">
        <v>27</v>
      </c>
      <c r="B81" s="97">
        <v>224</v>
      </c>
      <c r="C81" s="107">
        <v>22400</v>
      </c>
      <c r="D81" s="88">
        <f>D82+D83+D84+D85</f>
        <v>0</v>
      </c>
      <c r="E81" s="88">
        <f>E82+E83+E84+E85</f>
        <v>0</v>
      </c>
      <c r="F81" s="88">
        <f>F82+F83+F84+F85</f>
        <v>0</v>
      </c>
      <c r="G81" s="88">
        <f>G82+G83+G84+G85</f>
        <v>0</v>
      </c>
      <c r="H81" s="88">
        <f>H82+H83+H84+H85</f>
        <v>0</v>
      </c>
    </row>
    <row r="82" spans="1:8">
      <c r="A82" s="93" t="s">
        <v>28</v>
      </c>
      <c r="B82" s="97"/>
      <c r="C82" s="107">
        <v>22401</v>
      </c>
      <c r="D82" s="92"/>
      <c r="E82" s="92"/>
      <c r="F82" s="92"/>
      <c r="G82" s="92"/>
      <c r="H82" s="92"/>
    </row>
    <row r="83" spans="1:8">
      <c r="A83" s="93" t="s">
        <v>29</v>
      </c>
      <c r="B83" s="97"/>
      <c r="C83" s="107">
        <v>22402</v>
      </c>
      <c r="D83" s="92"/>
      <c r="E83" s="92"/>
      <c r="F83" s="92"/>
      <c r="G83" s="92"/>
      <c r="H83" s="92"/>
    </row>
    <row r="84" spans="1:8">
      <c r="A84" s="93" t="s">
        <v>30</v>
      </c>
      <c r="B84" s="97"/>
      <c r="C84" s="107">
        <v>22403</v>
      </c>
      <c r="D84" s="92"/>
      <c r="E84" s="92"/>
      <c r="F84" s="92"/>
      <c r="G84" s="92"/>
      <c r="H84" s="92"/>
    </row>
    <row r="85" spans="1:8">
      <c r="A85" s="93" t="s">
        <v>16</v>
      </c>
      <c r="B85" s="97"/>
      <c r="C85" s="107" t="s">
        <v>123</v>
      </c>
      <c r="D85" s="92"/>
      <c r="E85" s="92"/>
      <c r="F85" s="92"/>
      <c r="G85" s="92"/>
      <c r="H85" s="92"/>
    </row>
    <row r="86" spans="1:8">
      <c r="A86" s="96" t="s">
        <v>31</v>
      </c>
      <c r="B86" s="97">
        <v>225</v>
      </c>
      <c r="C86" s="107">
        <v>22500</v>
      </c>
      <c r="D86" s="88">
        <f>D87+D88+D89+D90+D91+D92+D93+D94</f>
        <v>0</v>
      </c>
      <c r="E86" s="88">
        <f>E87+E88+E89+E90+E91+E92+E93+E94</f>
        <v>0</v>
      </c>
      <c r="F86" s="88">
        <f>F87+F88+F89+F90+F91+F92+F93+F94</f>
        <v>0</v>
      </c>
      <c r="G86" s="88">
        <f>G87+G88+G89+G90+G91+G92+G93+G94</f>
        <v>0</v>
      </c>
      <c r="H86" s="88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2"/>
      <c r="E87" s="92"/>
      <c r="F87" s="92"/>
      <c r="G87" s="92"/>
      <c r="H87" s="92"/>
    </row>
    <row r="88" spans="1:8">
      <c r="A88" s="93" t="s">
        <v>33</v>
      </c>
      <c r="B88" s="97"/>
      <c r="C88" s="107">
        <v>22502</v>
      </c>
      <c r="D88" s="119">
        <f>E88+F88+G88+H88</f>
        <v>0</v>
      </c>
      <c r="E88" s="119"/>
      <c r="F88" s="119"/>
      <c r="G88" s="119"/>
      <c r="H88" s="119"/>
    </row>
    <row r="89" spans="1:8">
      <c r="A89" s="93" t="s">
        <v>34</v>
      </c>
      <c r="B89" s="97"/>
      <c r="C89" s="107">
        <v>22503</v>
      </c>
      <c r="D89" s="92"/>
      <c r="E89" s="92"/>
      <c r="F89" s="92"/>
      <c r="G89" s="92"/>
      <c r="H89" s="92"/>
    </row>
    <row r="90" spans="1:8" ht="26.25">
      <c r="A90" s="93" t="s">
        <v>35</v>
      </c>
      <c r="B90" s="97"/>
      <c r="C90" s="107">
        <v>22504</v>
      </c>
      <c r="D90" s="92"/>
      <c r="E90" s="92"/>
      <c r="F90" s="92"/>
      <c r="G90" s="92"/>
      <c r="H90" s="92"/>
    </row>
    <row r="91" spans="1:8" ht="39">
      <c r="A91" s="93" t="s">
        <v>36</v>
      </c>
      <c r="B91" s="97"/>
      <c r="C91" s="107">
        <v>22505</v>
      </c>
      <c r="D91" s="92"/>
      <c r="E91" s="92"/>
      <c r="F91" s="92"/>
      <c r="G91" s="92"/>
      <c r="H91" s="92"/>
    </row>
    <row r="92" spans="1:8" ht="26.25">
      <c r="A92" s="93" t="s">
        <v>37</v>
      </c>
      <c r="B92" s="97"/>
      <c r="C92" s="107">
        <v>22506</v>
      </c>
      <c r="D92" s="92"/>
      <c r="E92" s="92"/>
      <c r="F92" s="92"/>
      <c r="G92" s="92"/>
      <c r="H92" s="92"/>
    </row>
    <row r="93" spans="1:8" ht="39">
      <c r="A93" s="93" t="s">
        <v>38</v>
      </c>
      <c r="B93" s="97"/>
      <c r="C93" s="107">
        <v>22507</v>
      </c>
      <c r="D93" s="92"/>
      <c r="E93" s="92"/>
      <c r="F93" s="92"/>
      <c r="G93" s="92"/>
      <c r="H93" s="92"/>
    </row>
    <row r="94" spans="1:8">
      <c r="A94" s="93" t="s">
        <v>16</v>
      </c>
      <c r="B94" s="97"/>
      <c r="C94" s="107" t="s">
        <v>124</v>
      </c>
      <c r="D94" s="92"/>
      <c r="E94" s="92"/>
      <c r="F94" s="92"/>
      <c r="G94" s="92"/>
      <c r="H94" s="92"/>
    </row>
    <row r="95" spans="1:8">
      <c r="A95" s="96" t="s">
        <v>39</v>
      </c>
      <c r="B95" s="97">
        <v>226</v>
      </c>
      <c r="C95" s="107">
        <v>22600</v>
      </c>
      <c r="D95" s="120">
        <f>D96+D97+D98+D99+D100+D101+D102+D103+D104+D105</f>
        <v>0</v>
      </c>
      <c r="E95" s="120">
        <f>E96+E97+E98+E99+E100+E101+E102+E103+E104+E105</f>
        <v>0</v>
      </c>
      <c r="F95" s="120">
        <f>F96+F97+F98+F99+F100+F101+F102+F103+F104+F105</f>
        <v>0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19">
        <f>E96+F96+G96+H96</f>
        <v>0</v>
      </c>
      <c r="E96" s="119"/>
      <c r="F96" s="119"/>
      <c r="G96" s="119"/>
      <c r="H96" s="119"/>
    </row>
    <row r="97" spans="1:8">
      <c r="A97" s="93" t="s">
        <v>41</v>
      </c>
      <c r="B97" s="97"/>
      <c r="C97" s="107">
        <v>22602</v>
      </c>
      <c r="D97" s="119">
        <f t="shared" ref="D97:D105" si="0">E97+F97+G97+H97</f>
        <v>0</v>
      </c>
      <c r="E97" s="119"/>
      <c r="F97" s="119"/>
      <c r="G97" s="119"/>
      <c r="H97" s="119"/>
    </row>
    <row r="98" spans="1:8" ht="26.25">
      <c r="A98" s="93" t="s">
        <v>42</v>
      </c>
      <c r="B98" s="97"/>
      <c r="C98" s="107">
        <v>22603</v>
      </c>
      <c r="D98" s="119">
        <f t="shared" si="0"/>
        <v>0</v>
      </c>
      <c r="E98" s="119"/>
      <c r="F98" s="119"/>
      <c r="G98" s="119"/>
      <c r="H98" s="119"/>
    </row>
    <row r="99" spans="1:8">
      <c r="A99" s="93" t="s">
        <v>43</v>
      </c>
      <c r="B99" s="97"/>
      <c r="C99" s="107">
        <v>22604</v>
      </c>
      <c r="D99" s="119">
        <f t="shared" si="0"/>
        <v>0</v>
      </c>
      <c r="E99" s="119"/>
      <c r="F99" s="119"/>
      <c r="G99" s="119"/>
      <c r="H99" s="119"/>
    </row>
    <row r="100" spans="1:8">
      <c r="A100" s="93" t="s">
        <v>44</v>
      </c>
      <c r="B100" s="97"/>
      <c r="C100" s="107">
        <v>22605</v>
      </c>
      <c r="D100" s="119">
        <f t="shared" si="0"/>
        <v>0</v>
      </c>
      <c r="E100" s="119"/>
      <c r="F100" s="119"/>
      <c r="G100" s="119"/>
      <c r="H100" s="119"/>
    </row>
    <row r="101" spans="1:8" ht="26.25">
      <c r="A101" s="93" t="s">
        <v>45</v>
      </c>
      <c r="B101" s="97"/>
      <c r="C101" s="107">
        <v>22606</v>
      </c>
      <c r="D101" s="119">
        <f t="shared" si="0"/>
        <v>0</v>
      </c>
      <c r="E101" s="119"/>
      <c r="F101" s="119"/>
      <c r="G101" s="119"/>
      <c r="H101" s="119"/>
    </row>
    <row r="102" spans="1:8" ht="15" customHeight="1">
      <c r="A102" s="93" t="s">
        <v>46</v>
      </c>
      <c r="B102" s="97"/>
      <c r="C102" s="107">
        <v>22607</v>
      </c>
      <c r="D102" s="119">
        <f t="shared" si="0"/>
        <v>0</v>
      </c>
      <c r="E102" s="119"/>
      <c r="F102" s="119"/>
      <c r="G102" s="119"/>
      <c r="H102" s="119"/>
    </row>
    <row r="103" spans="1:8" ht="26.25">
      <c r="A103" s="93" t="s">
        <v>47</v>
      </c>
      <c r="B103" s="97"/>
      <c r="C103" s="107">
        <v>22608</v>
      </c>
      <c r="D103" s="119">
        <f t="shared" si="0"/>
        <v>0</v>
      </c>
      <c r="E103" s="119"/>
      <c r="F103" s="119"/>
      <c r="G103" s="119"/>
      <c r="H103" s="119"/>
    </row>
    <row r="104" spans="1:8">
      <c r="A104" s="93" t="s">
        <v>135</v>
      </c>
      <c r="B104" s="97"/>
      <c r="C104" s="107" t="s">
        <v>136</v>
      </c>
      <c r="D104" s="119">
        <f t="shared" si="0"/>
        <v>0</v>
      </c>
      <c r="E104" s="119"/>
      <c r="F104" s="119"/>
      <c r="G104" s="119"/>
      <c r="H104" s="119"/>
    </row>
    <row r="105" spans="1:8">
      <c r="A105" s="93" t="s">
        <v>48</v>
      </c>
      <c r="B105" s="97"/>
      <c r="C105" s="107" t="s">
        <v>125</v>
      </c>
      <c r="D105" s="119">
        <f t="shared" si="0"/>
        <v>0</v>
      </c>
      <c r="E105" s="119"/>
      <c r="F105" s="119"/>
      <c r="G105" s="119"/>
      <c r="H105" s="119"/>
    </row>
    <row r="106" spans="1:8">
      <c r="A106" s="94" t="s">
        <v>74</v>
      </c>
      <c r="B106" s="95">
        <v>230</v>
      </c>
      <c r="C106" s="106">
        <v>23000</v>
      </c>
      <c r="D106" s="88">
        <f>D107+D108</f>
        <v>0</v>
      </c>
      <c r="E106" s="88">
        <f>E107+E108</f>
        <v>0</v>
      </c>
      <c r="F106" s="88">
        <f>F107+F108</f>
        <v>0</v>
      </c>
      <c r="G106" s="88">
        <f>G107+G108</f>
        <v>0</v>
      </c>
      <c r="H106" s="88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2"/>
      <c r="E107" s="92"/>
      <c r="F107" s="92"/>
      <c r="G107" s="92"/>
      <c r="H107" s="92"/>
    </row>
    <row r="108" spans="1:8">
      <c r="A108" s="96" t="s">
        <v>76</v>
      </c>
      <c r="B108" s="97">
        <v>232</v>
      </c>
      <c r="C108" s="107">
        <v>23200</v>
      </c>
      <c r="D108" s="92"/>
      <c r="E108" s="92"/>
      <c r="F108" s="92"/>
      <c r="G108" s="92"/>
      <c r="H108" s="92"/>
    </row>
    <row r="109" spans="1:8" ht="15.75" customHeight="1">
      <c r="A109" s="94" t="s">
        <v>77</v>
      </c>
      <c r="B109" s="95">
        <v>240</v>
      </c>
      <c r="C109" s="106">
        <v>24000</v>
      </c>
      <c r="D109" s="88">
        <f>D110+D111</f>
        <v>0</v>
      </c>
      <c r="E109" s="88">
        <f>E110+E111</f>
        <v>0</v>
      </c>
      <c r="F109" s="88">
        <f>F110+F111</f>
        <v>0</v>
      </c>
      <c r="G109" s="88">
        <f>G110+G111</f>
        <v>0</v>
      </c>
      <c r="H109" s="88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2"/>
      <c r="E110" s="92"/>
      <c r="F110" s="92"/>
      <c r="G110" s="92"/>
      <c r="H110" s="92"/>
    </row>
    <row r="111" spans="1:8" ht="26.25">
      <c r="A111" s="96" t="s">
        <v>79</v>
      </c>
      <c r="B111" s="97">
        <v>242</v>
      </c>
      <c r="C111" s="107">
        <v>24200</v>
      </c>
      <c r="D111" s="92"/>
      <c r="E111" s="92"/>
      <c r="F111" s="92"/>
      <c r="G111" s="92"/>
      <c r="H111" s="92"/>
    </row>
    <row r="112" spans="1:8" ht="14.25" customHeight="1">
      <c r="A112" s="94" t="s">
        <v>80</v>
      </c>
      <c r="B112" s="95">
        <v>250</v>
      </c>
      <c r="C112" s="106" t="s">
        <v>102</v>
      </c>
      <c r="D112" s="88">
        <f>D113+D114+D115</f>
        <v>0</v>
      </c>
      <c r="E112" s="88">
        <f>E113+E114+E115</f>
        <v>0</v>
      </c>
      <c r="F112" s="88">
        <f>F113+F114+F115</f>
        <v>0</v>
      </c>
      <c r="G112" s="88">
        <f>G113+G114+G115</f>
        <v>0</v>
      </c>
      <c r="H112" s="88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2"/>
      <c r="E113" s="92"/>
      <c r="F113" s="92"/>
      <c r="G113" s="92"/>
      <c r="H113" s="92"/>
    </row>
    <row r="114" spans="1:8" ht="26.25">
      <c r="A114" s="96" t="s">
        <v>82</v>
      </c>
      <c r="B114" s="97">
        <v>252</v>
      </c>
      <c r="C114" s="107" t="s">
        <v>104</v>
      </c>
      <c r="D114" s="92"/>
      <c r="E114" s="92"/>
      <c r="F114" s="92"/>
      <c r="G114" s="92"/>
      <c r="H114" s="92"/>
    </row>
    <row r="115" spans="1:8">
      <c r="A115" s="96" t="s">
        <v>83</v>
      </c>
      <c r="B115" s="97">
        <v>253</v>
      </c>
      <c r="C115" s="107" t="s">
        <v>105</v>
      </c>
      <c r="D115" s="92"/>
      <c r="E115" s="92"/>
      <c r="F115" s="92"/>
      <c r="G115" s="92"/>
      <c r="H115" s="92"/>
    </row>
    <row r="116" spans="1:8">
      <c r="A116" s="94" t="s">
        <v>49</v>
      </c>
      <c r="B116" s="95">
        <v>260</v>
      </c>
      <c r="C116" s="106">
        <v>26000</v>
      </c>
      <c r="D116" s="88">
        <f>D117+D118+D120</f>
        <v>0</v>
      </c>
      <c r="E116" s="88">
        <f>E117+E118+E120</f>
        <v>0</v>
      </c>
      <c r="F116" s="88">
        <f>F117+F118+F120</f>
        <v>0</v>
      </c>
      <c r="G116" s="88">
        <f>G117+G118+G120</f>
        <v>0</v>
      </c>
      <c r="H116" s="88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2"/>
      <c r="E117" s="92"/>
      <c r="F117" s="92"/>
      <c r="G117" s="92"/>
      <c r="H117" s="92"/>
    </row>
    <row r="118" spans="1:8">
      <c r="A118" s="96" t="s">
        <v>50</v>
      </c>
      <c r="B118" s="97">
        <v>262</v>
      </c>
      <c r="C118" s="107">
        <v>26200</v>
      </c>
      <c r="D118" s="92">
        <f>D119</f>
        <v>0</v>
      </c>
      <c r="E118" s="92"/>
      <c r="F118" s="92"/>
      <c r="G118" s="92"/>
      <c r="H118" s="92"/>
    </row>
    <row r="119" spans="1:8">
      <c r="A119" s="93" t="s">
        <v>51</v>
      </c>
      <c r="B119" s="97"/>
      <c r="C119" s="107">
        <v>26201</v>
      </c>
      <c r="D119" s="92"/>
      <c r="E119" s="92"/>
      <c r="F119" s="92"/>
      <c r="G119" s="92"/>
      <c r="H119" s="92"/>
    </row>
    <row r="120" spans="1:8" ht="26.25">
      <c r="A120" s="96" t="s">
        <v>85</v>
      </c>
      <c r="B120" s="97">
        <v>263</v>
      </c>
      <c r="C120" s="107" t="s">
        <v>101</v>
      </c>
      <c r="D120" s="92"/>
      <c r="E120" s="92"/>
      <c r="F120" s="92"/>
      <c r="G120" s="92"/>
      <c r="H120" s="92"/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10</v>
      </c>
      <c r="E121" s="120">
        <v>2</v>
      </c>
      <c r="F121" s="120">
        <v>2</v>
      </c>
      <c r="G121" s="120">
        <f>G122+G123+G124+G125+G126+G127+G128</f>
        <v>3</v>
      </c>
      <c r="H121" s="120">
        <f>H122+H123+H124+H125+H126+H127+H128</f>
        <v>3</v>
      </c>
    </row>
    <row r="122" spans="1:8">
      <c r="A122" s="93" t="s">
        <v>53</v>
      </c>
      <c r="B122" s="97"/>
      <c r="C122" s="107">
        <v>29001</v>
      </c>
      <c r="D122" s="119">
        <f>E122+F122+G122+H122</f>
        <v>0</v>
      </c>
      <c r="E122" s="119"/>
      <c r="F122" s="119"/>
      <c r="G122" s="119"/>
      <c r="H122" s="119"/>
    </row>
    <row r="123" spans="1:8">
      <c r="A123" s="93" t="s">
        <v>54</v>
      </c>
      <c r="B123" s="97"/>
      <c r="C123" s="107">
        <v>29002</v>
      </c>
      <c r="D123" s="119"/>
      <c r="E123" s="119"/>
      <c r="F123" s="119"/>
      <c r="G123" s="119"/>
      <c r="H123" s="119"/>
    </row>
    <row r="124" spans="1:8">
      <c r="A124" s="93" t="s">
        <v>55</v>
      </c>
      <c r="B124" s="97"/>
      <c r="C124" s="107">
        <v>29003</v>
      </c>
      <c r="D124" s="119">
        <f>E124+F124+G124+H124</f>
        <v>0</v>
      </c>
      <c r="E124" s="119"/>
      <c r="F124" s="119"/>
      <c r="G124" s="119"/>
      <c r="H124" s="119"/>
    </row>
    <row r="125" spans="1:8">
      <c r="A125" s="93" t="s">
        <v>56</v>
      </c>
      <c r="B125" s="97"/>
      <c r="C125" s="107">
        <v>29004</v>
      </c>
      <c r="D125" s="119"/>
      <c r="E125" s="119"/>
      <c r="F125" s="119"/>
      <c r="G125" s="119"/>
      <c r="H125" s="119"/>
    </row>
    <row r="126" spans="1:8">
      <c r="A126" s="93" t="s">
        <v>57</v>
      </c>
      <c r="B126" s="97"/>
      <c r="C126" s="107">
        <v>29005</v>
      </c>
      <c r="D126" s="119"/>
      <c r="E126" s="119"/>
      <c r="F126" s="119"/>
      <c r="G126" s="119"/>
      <c r="H126" s="119"/>
    </row>
    <row r="127" spans="1:8">
      <c r="A127" s="93" t="s">
        <v>137</v>
      </c>
      <c r="B127" s="97"/>
      <c r="C127" s="107" t="s">
        <v>138</v>
      </c>
      <c r="D127" s="119"/>
      <c r="E127" s="119"/>
      <c r="F127" s="119"/>
      <c r="G127" s="119"/>
      <c r="H127" s="119"/>
    </row>
    <row r="128" spans="1:8">
      <c r="A128" s="93" t="s">
        <v>58</v>
      </c>
      <c r="B128" s="97"/>
      <c r="C128" s="107" t="s">
        <v>126</v>
      </c>
      <c r="D128" s="119">
        <f>E128+F128+G128+H128</f>
        <v>10</v>
      </c>
      <c r="E128" s="119">
        <v>2</v>
      </c>
      <c r="F128" s="119">
        <v>2</v>
      </c>
      <c r="G128" s="119">
        <v>3</v>
      </c>
      <c r="H128" s="119">
        <v>3</v>
      </c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10</v>
      </c>
      <c r="E129" s="120">
        <f>E130+E139+E140</f>
        <v>2.5</v>
      </c>
      <c r="F129" s="120">
        <f>F130+F139+F140</f>
        <v>2.5</v>
      </c>
      <c r="G129" s="120">
        <f>G130+G139+G140</f>
        <v>2.5</v>
      </c>
      <c r="H129" s="120">
        <f>H130+H139+H140</f>
        <v>2.5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</f>
        <v>0</v>
      </c>
      <c r="E130" s="120">
        <f>E131+E132+E133+E134+E135+E136+E137+E138</f>
        <v>0</v>
      </c>
      <c r="F130" s="120">
        <f>F131+F132+F133+F134+F135+F136+F137+F138</f>
        <v>0</v>
      </c>
      <c r="G130" s="120">
        <f>G131+G132+G133+G134+G135+G136+G137+G138</f>
        <v>0</v>
      </c>
      <c r="H130" s="120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92"/>
      <c r="E131" s="92"/>
      <c r="F131" s="92"/>
      <c r="G131" s="92"/>
      <c r="H131" s="92"/>
    </row>
    <row r="132" spans="1:8">
      <c r="A132" s="93" t="s">
        <v>61</v>
      </c>
      <c r="B132" s="97"/>
      <c r="C132" s="107">
        <v>31002</v>
      </c>
      <c r="D132" s="92"/>
      <c r="E132" s="92"/>
      <c r="F132" s="92"/>
      <c r="G132" s="92"/>
      <c r="H132" s="92"/>
    </row>
    <row r="133" spans="1:8" ht="30" customHeight="1">
      <c r="A133" s="93" t="s">
        <v>62</v>
      </c>
      <c r="B133" s="97"/>
      <c r="C133" s="107">
        <v>31003</v>
      </c>
      <c r="D133" s="92"/>
      <c r="E133" s="92"/>
      <c r="F133" s="92"/>
      <c r="G133" s="92"/>
      <c r="H133" s="92"/>
    </row>
    <row r="134" spans="1:8">
      <c r="A134" s="93" t="s">
        <v>63</v>
      </c>
      <c r="B134" s="97"/>
      <c r="C134" s="107">
        <v>31004</v>
      </c>
      <c r="D134" s="92"/>
      <c r="E134" s="92"/>
      <c r="F134" s="92"/>
      <c r="G134" s="92"/>
      <c r="H134" s="92"/>
    </row>
    <row r="135" spans="1:8">
      <c r="A135" s="93" t="s">
        <v>64</v>
      </c>
      <c r="B135" s="97"/>
      <c r="C135" s="107">
        <v>31005</v>
      </c>
      <c r="D135" s="92"/>
      <c r="E135" s="92"/>
      <c r="F135" s="92"/>
      <c r="G135" s="92"/>
      <c r="H135" s="92"/>
    </row>
    <row r="136" spans="1:8">
      <c r="A136" s="93" t="s">
        <v>66</v>
      </c>
      <c r="B136" s="97"/>
      <c r="C136" s="107">
        <v>31006</v>
      </c>
      <c r="D136" s="92"/>
      <c r="E136" s="92"/>
      <c r="F136" s="92"/>
      <c r="G136" s="92"/>
      <c r="H136" s="92"/>
    </row>
    <row r="137" spans="1:8">
      <c r="A137" s="93" t="s">
        <v>130</v>
      </c>
      <c r="B137" s="97"/>
      <c r="C137" s="107" t="s">
        <v>131</v>
      </c>
      <c r="D137" s="92"/>
      <c r="E137" s="92"/>
      <c r="F137" s="92"/>
      <c r="G137" s="92"/>
      <c r="H137" s="92"/>
    </row>
    <row r="138" spans="1:8">
      <c r="A138" s="93" t="s">
        <v>65</v>
      </c>
      <c r="B138" s="97"/>
      <c r="C138" s="107" t="s">
        <v>127</v>
      </c>
      <c r="D138" s="119">
        <f>E138+F138+G138+H138</f>
        <v>0</v>
      </c>
      <c r="E138" s="119"/>
      <c r="F138" s="119"/>
      <c r="G138" s="119"/>
      <c r="H138" s="119"/>
    </row>
    <row r="139" spans="1:8" ht="15.75" customHeight="1">
      <c r="A139" s="96" t="s">
        <v>86</v>
      </c>
      <c r="B139" s="97">
        <v>320</v>
      </c>
      <c r="C139" s="107" t="s">
        <v>118</v>
      </c>
      <c r="D139" s="92"/>
      <c r="E139" s="92"/>
      <c r="F139" s="92"/>
      <c r="G139" s="92"/>
      <c r="H139" s="92"/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10</v>
      </c>
      <c r="E140" s="120">
        <f>E141+E142+E143+E144+E145+E146+E147+E148+E149+E150</f>
        <v>2.5</v>
      </c>
      <c r="F140" s="120">
        <f>F141+F142+F143+F144+F145+F146+F147+F148+F149+F150</f>
        <v>2.5</v>
      </c>
      <c r="G140" s="120">
        <f>G141+G142+G143+G144+G145+G146+G147+G148+G149+G150</f>
        <v>2.5</v>
      </c>
      <c r="H140" s="120">
        <f>H141+H142+H143+H144+H145+H146+H147+H148+H149+H150</f>
        <v>2.5</v>
      </c>
    </row>
    <row r="141" spans="1:8" ht="26.25">
      <c r="A141" s="93" t="s">
        <v>68</v>
      </c>
      <c r="B141" s="97"/>
      <c r="C141" s="107">
        <v>34001</v>
      </c>
      <c r="D141" s="119">
        <f>E141+F141+G141+H141</f>
        <v>0</v>
      </c>
      <c r="E141" s="119"/>
      <c r="F141" s="119"/>
      <c r="G141" s="119"/>
      <c r="H141" s="119"/>
    </row>
    <row r="142" spans="1:8">
      <c r="A142" s="93" t="s">
        <v>69</v>
      </c>
      <c r="B142" s="97"/>
      <c r="C142" s="107">
        <v>34002</v>
      </c>
      <c r="D142" s="119">
        <f>E142+F142+G142+H142</f>
        <v>0</v>
      </c>
      <c r="E142" s="119"/>
      <c r="F142" s="119"/>
      <c r="G142" s="119"/>
      <c r="H142" s="119"/>
    </row>
    <row r="143" spans="1:8">
      <c r="A143" s="93" t="s">
        <v>70</v>
      </c>
      <c r="B143" s="97"/>
      <c r="C143" s="107">
        <v>34003</v>
      </c>
      <c r="D143" s="119">
        <f>E143+F143+G143+H143</f>
        <v>10</v>
      </c>
      <c r="E143" s="119">
        <v>2.5</v>
      </c>
      <c r="F143" s="119">
        <v>2.5</v>
      </c>
      <c r="G143" s="119">
        <v>2.5</v>
      </c>
      <c r="H143" s="119">
        <v>2.5</v>
      </c>
    </row>
    <row r="144" spans="1:8" ht="29.25" customHeight="1">
      <c r="A144" s="93" t="s">
        <v>71</v>
      </c>
      <c r="B144" s="97"/>
      <c r="C144" s="107">
        <v>34004</v>
      </c>
      <c r="D144" s="119">
        <f>E144+F144+G144+H144</f>
        <v>0</v>
      </c>
      <c r="E144" s="119"/>
      <c r="F144" s="119"/>
      <c r="G144" s="119"/>
      <c r="H144" s="119"/>
    </row>
    <row r="145" spans="1:8" ht="26.25">
      <c r="A145" s="93" t="s">
        <v>72</v>
      </c>
      <c r="B145" s="97"/>
      <c r="C145" s="107">
        <v>34005</v>
      </c>
      <c r="D145" s="119">
        <f t="shared" ref="D145:D150" si="1">E145+F145+G145+H145</f>
        <v>0</v>
      </c>
      <c r="E145" s="119"/>
      <c r="F145" s="119"/>
      <c r="G145" s="119"/>
      <c r="H145" s="119"/>
    </row>
    <row r="146" spans="1:8" ht="26.25">
      <c r="A146" s="93" t="s">
        <v>73</v>
      </c>
      <c r="B146" s="97"/>
      <c r="C146" s="107">
        <v>34006</v>
      </c>
      <c r="D146" s="119">
        <f t="shared" si="1"/>
        <v>0</v>
      </c>
      <c r="E146" s="119"/>
      <c r="F146" s="119"/>
      <c r="G146" s="119"/>
      <c r="H146" s="119"/>
    </row>
    <row r="147" spans="1:8">
      <c r="A147" s="93" t="s">
        <v>132</v>
      </c>
      <c r="B147" s="97"/>
      <c r="C147" s="107">
        <v>34007</v>
      </c>
      <c r="D147" s="119">
        <f t="shared" si="1"/>
        <v>0</v>
      </c>
      <c r="E147" s="119"/>
      <c r="F147" s="119"/>
      <c r="G147" s="119"/>
      <c r="H147" s="119"/>
    </row>
    <row r="148" spans="1:8">
      <c r="A148" s="93" t="s">
        <v>133</v>
      </c>
      <c r="B148" s="97"/>
      <c r="C148" s="107" t="s">
        <v>134</v>
      </c>
      <c r="D148" s="119">
        <f t="shared" si="1"/>
        <v>0</v>
      </c>
      <c r="E148" s="119"/>
      <c r="F148" s="119"/>
      <c r="G148" s="119"/>
      <c r="H148" s="119"/>
    </row>
    <row r="149" spans="1:8">
      <c r="A149" s="93" t="s">
        <v>139</v>
      </c>
      <c r="B149" s="97"/>
      <c r="C149" s="107" t="s">
        <v>140</v>
      </c>
      <c r="D149" s="119">
        <f t="shared" si="1"/>
        <v>0</v>
      </c>
      <c r="E149" s="119"/>
      <c r="F149" s="119"/>
      <c r="G149" s="119"/>
      <c r="H149" s="119"/>
    </row>
    <row r="150" spans="1:8">
      <c r="A150" s="93" t="s">
        <v>227</v>
      </c>
      <c r="B150" s="97"/>
      <c r="C150" s="107" t="s">
        <v>128</v>
      </c>
      <c r="D150" s="119">
        <f t="shared" si="1"/>
        <v>0</v>
      </c>
      <c r="E150" s="119"/>
      <c r="F150" s="119"/>
      <c r="G150" s="119"/>
      <c r="H150" s="119"/>
    </row>
    <row r="151" spans="1:8">
      <c r="A151" s="94" t="s">
        <v>112</v>
      </c>
      <c r="B151" s="95">
        <v>500</v>
      </c>
      <c r="C151" s="106" t="s">
        <v>106</v>
      </c>
      <c r="D151" s="88">
        <f>D152+D153</f>
        <v>0</v>
      </c>
      <c r="E151" s="88">
        <f>E152+E153</f>
        <v>0</v>
      </c>
      <c r="F151" s="88">
        <f>F152+F153</f>
        <v>0</v>
      </c>
      <c r="G151" s="88">
        <f>G152+G153</f>
        <v>0</v>
      </c>
      <c r="H151" s="88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2"/>
      <c r="E152" s="92"/>
      <c r="F152" s="92"/>
      <c r="G152" s="92"/>
      <c r="H152" s="92"/>
    </row>
    <row r="153" spans="1:8">
      <c r="A153" s="96" t="s">
        <v>114</v>
      </c>
      <c r="B153" s="97">
        <v>540</v>
      </c>
      <c r="C153" s="107" t="s">
        <v>108</v>
      </c>
      <c r="D153" s="92"/>
      <c r="E153" s="92"/>
      <c r="F153" s="92"/>
      <c r="G153" s="92"/>
      <c r="H153" s="92"/>
    </row>
    <row r="154" spans="1:8">
      <c r="A154" s="94" t="s">
        <v>115</v>
      </c>
      <c r="B154" s="95">
        <v>600</v>
      </c>
      <c r="C154" s="106" t="s">
        <v>109</v>
      </c>
      <c r="D154" s="88">
        <f>D155+D156</f>
        <v>0</v>
      </c>
      <c r="E154" s="88">
        <f>E155+E156</f>
        <v>0</v>
      </c>
      <c r="F154" s="88">
        <f>F155+F156</f>
        <v>0</v>
      </c>
      <c r="G154" s="88">
        <f>G155+G156</f>
        <v>0</v>
      </c>
      <c r="H154" s="88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2"/>
      <c r="E155" s="92"/>
      <c r="F155" s="92"/>
      <c r="G155" s="92"/>
      <c r="H155" s="92"/>
    </row>
    <row r="156" spans="1:8">
      <c r="A156" s="109" t="s">
        <v>117</v>
      </c>
      <c r="B156" s="99">
        <v>640</v>
      </c>
      <c r="C156" s="100" t="s">
        <v>111</v>
      </c>
      <c r="D156" s="101"/>
      <c r="E156" s="101"/>
      <c r="F156" s="101"/>
      <c r="G156" s="101"/>
      <c r="H156" s="101"/>
    </row>
    <row r="157" spans="1:8">
      <c r="A157" s="96"/>
      <c r="B157" s="97"/>
      <c r="C157" s="107"/>
      <c r="D157" s="92"/>
      <c r="E157" s="92"/>
      <c r="F157" s="92"/>
      <c r="G157" s="92"/>
      <c r="H157" s="92"/>
    </row>
    <row r="158" spans="1:8">
      <c r="A158" s="110" t="s">
        <v>213</v>
      </c>
      <c r="B158" s="111"/>
      <c r="C158" s="112" t="s">
        <v>211</v>
      </c>
      <c r="D158" s="88">
        <f>D159+D161+D164+D169+D174+D176</f>
        <v>0</v>
      </c>
      <c r="E158" s="88">
        <f>E159+E161+E164+E169+E174+E176</f>
        <v>0</v>
      </c>
      <c r="F158" s="88">
        <f>F159+F161+F164+F169+F174+F176</f>
        <v>0</v>
      </c>
      <c r="G158" s="88">
        <f>G159+G161+G164+G169+G174+G176</f>
        <v>0</v>
      </c>
      <c r="H158" s="88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88">
        <f>D160</f>
        <v>0</v>
      </c>
      <c r="E159" s="88">
        <f>E160</f>
        <v>0</v>
      </c>
      <c r="F159" s="88">
        <f>F160</f>
        <v>0</v>
      </c>
      <c r="G159" s="88">
        <f>G160</f>
        <v>0</v>
      </c>
      <c r="H159" s="88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2"/>
      <c r="E160" s="92"/>
      <c r="F160" s="92"/>
      <c r="G160" s="92"/>
      <c r="H160" s="92"/>
    </row>
    <row r="161" spans="1:8">
      <c r="A161" s="94" t="s">
        <v>159</v>
      </c>
      <c r="B161" s="95">
        <v>400</v>
      </c>
      <c r="C161" s="106" t="s">
        <v>190</v>
      </c>
      <c r="D161" s="88">
        <f>D162+D163</f>
        <v>0</v>
      </c>
      <c r="E161" s="88">
        <f>E162+E163</f>
        <v>0</v>
      </c>
      <c r="F161" s="88">
        <f>F162+F163</f>
        <v>0</v>
      </c>
      <c r="G161" s="88">
        <f>G162+G163</f>
        <v>0</v>
      </c>
      <c r="H161" s="88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2"/>
      <c r="E162" s="92"/>
      <c r="F162" s="92"/>
      <c r="G162" s="92"/>
      <c r="H162" s="92"/>
    </row>
    <row r="163" spans="1:8">
      <c r="A163" s="96" t="s">
        <v>162</v>
      </c>
      <c r="B163" s="97">
        <v>430</v>
      </c>
      <c r="C163" s="107" t="s">
        <v>193</v>
      </c>
      <c r="D163" s="92"/>
      <c r="E163" s="92"/>
      <c r="F163" s="92"/>
      <c r="G163" s="92"/>
      <c r="H163" s="92"/>
    </row>
    <row r="164" spans="1:8">
      <c r="A164" s="94" t="s">
        <v>112</v>
      </c>
      <c r="B164" s="95">
        <v>500</v>
      </c>
      <c r="C164" s="106" t="s">
        <v>106</v>
      </c>
      <c r="D164" s="120">
        <f>D165+D166+D167+D168</f>
        <v>0</v>
      </c>
      <c r="E164" s="120">
        <f>E165+E166+E167+E168</f>
        <v>0</v>
      </c>
      <c r="F164" s="120">
        <f>F165+F166+F167+F168</f>
        <v>0</v>
      </c>
      <c r="G164" s="120">
        <f>G165+G166+G167+G168</f>
        <v>0</v>
      </c>
      <c r="H164" s="120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119"/>
      <c r="E165" s="119"/>
      <c r="F165" s="119"/>
      <c r="G165" s="119"/>
      <c r="H165" s="119"/>
    </row>
    <row r="166" spans="1:8" ht="26.25">
      <c r="A166" s="96" t="s">
        <v>198</v>
      </c>
      <c r="B166" s="97">
        <v>520</v>
      </c>
      <c r="C166" s="107" t="s">
        <v>196</v>
      </c>
      <c r="D166" s="119"/>
      <c r="E166" s="119"/>
      <c r="F166" s="119"/>
      <c r="G166" s="119"/>
      <c r="H166" s="119"/>
    </row>
    <row r="167" spans="1:8">
      <c r="A167" s="96" t="s">
        <v>113</v>
      </c>
      <c r="B167" s="97">
        <v>530</v>
      </c>
      <c r="C167" s="107" t="s">
        <v>107</v>
      </c>
      <c r="D167" s="119"/>
      <c r="E167" s="119"/>
      <c r="F167" s="119"/>
      <c r="G167" s="119"/>
      <c r="H167" s="119"/>
    </row>
    <row r="168" spans="1:8">
      <c r="A168" s="96" t="s">
        <v>165</v>
      </c>
      <c r="B168" s="97">
        <v>550</v>
      </c>
      <c r="C168" s="107" t="s">
        <v>195</v>
      </c>
      <c r="D168" s="119"/>
      <c r="E168" s="119"/>
      <c r="F168" s="119"/>
      <c r="G168" s="119"/>
      <c r="H168" s="119"/>
    </row>
    <row r="169" spans="1:8">
      <c r="A169" s="94" t="s">
        <v>115</v>
      </c>
      <c r="B169" s="95">
        <v>600</v>
      </c>
      <c r="C169" s="106" t="s">
        <v>109</v>
      </c>
      <c r="D169" s="120">
        <f>D170+D171+D172+D173</f>
        <v>0</v>
      </c>
      <c r="E169" s="120">
        <f>E170+E171+E172+E173</f>
        <v>0</v>
      </c>
      <c r="F169" s="120">
        <f>F170+F171+F172+F173</f>
        <v>0</v>
      </c>
      <c r="G169" s="120">
        <f>G170+G171+G172+G173</f>
        <v>0</v>
      </c>
      <c r="H169" s="120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119"/>
      <c r="E170" s="119"/>
      <c r="F170" s="119"/>
      <c r="G170" s="119"/>
      <c r="H170" s="119"/>
    </row>
    <row r="171" spans="1:8" ht="26.25">
      <c r="A171" s="96" t="s">
        <v>116</v>
      </c>
      <c r="B171" s="97">
        <v>620</v>
      </c>
      <c r="C171" s="107" t="s">
        <v>110</v>
      </c>
      <c r="D171" s="119"/>
      <c r="E171" s="119"/>
      <c r="F171" s="119"/>
      <c r="G171" s="119"/>
      <c r="H171" s="119"/>
    </row>
    <row r="172" spans="1:8" ht="15.75" customHeight="1">
      <c r="A172" s="96" t="s">
        <v>201</v>
      </c>
      <c r="B172" s="113">
        <v>630</v>
      </c>
      <c r="C172" s="114" t="s">
        <v>200</v>
      </c>
      <c r="D172" s="119"/>
      <c r="E172" s="119"/>
      <c r="F172" s="119"/>
      <c r="G172" s="119"/>
      <c r="H172" s="119"/>
    </row>
    <row r="173" spans="1:8">
      <c r="A173" s="96" t="s">
        <v>167</v>
      </c>
      <c r="B173" s="113">
        <v>650</v>
      </c>
      <c r="C173" s="114" t="s">
        <v>202</v>
      </c>
      <c r="D173" s="119"/>
      <c r="E173" s="119"/>
      <c r="F173" s="119"/>
      <c r="G173" s="119"/>
      <c r="H173" s="119"/>
    </row>
    <row r="174" spans="1:8">
      <c r="A174" s="94" t="s">
        <v>168</v>
      </c>
      <c r="B174" s="95">
        <v>700</v>
      </c>
      <c r="C174" s="106" t="s">
        <v>205</v>
      </c>
      <c r="D174" s="120">
        <f>D175</f>
        <v>0</v>
      </c>
      <c r="E174" s="120">
        <f>E175</f>
        <v>0</v>
      </c>
      <c r="F174" s="120">
        <f>F175</f>
        <v>0</v>
      </c>
      <c r="G174" s="120">
        <f>G175</f>
        <v>0</v>
      </c>
      <c r="H174" s="120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119"/>
      <c r="E175" s="119"/>
      <c r="F175" s="119"/>
      <c r="G175" s="119"/>
      <c r="H175" s="119"/>
    </row>
    <row r="176" spans="1:8">
      <c r="A176" s="94" t="s">
        <v>169</v>
      </c>
      <c r="B176" s="95">
        <v>800</v>
      </c>
      <c r="C176" s="106" t="s">
        <v>207</v>
      </c>
      <c r="D176" s="120">
        <f>D177</f>
        <v>0</v>
      </c>
      <c r="E176" s="120">
        <f>E177</f>
        <v>0</v>
      </c>
      <c r="F176" s="120">
        <f>F177</f>
        <v>0</v>
      </c>
      <c r="G176" s="120">
        <f>G177</f>
        <v>0</v>
      </c>
      <c r="H176" s="120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121"/>
      <c r="E177" s="121"/>
      <c r="F177" s="121"/>
      <c r="G177" s="121"/>
      <c r="H177" s="121"/>
    </row>
    <row r="178" spans="1:8" ht="3.75" customHeight="1">
      <c r="A178" s="115"/>
      <c r="B178" s="73"/>
      <c r="C178" s="74"/>
      <c r="D178" s="122"/>
      <c r="E178" s="122"/>
      <c r="F178" s="122"/>
      <c r="G178" s="122"/>
      <c r="H178" s="122"/>
    </row>
    <row r="179" spans="1:8" hidden="1">
      <c r="A179" s="63"/>
      <c r="B179" s="63"/>
      <c r="C179" s="64"/>
      <c r="D179" s="123"/>
      <c r="E179" s="123"/>
      <c r="F179" s="123"/>
      <c r="G179" s="123"/>
      <c r="H179" s="123"/>
    </row>
    <row r="180" spans="1:8">
      <c r="A180" s="118" t="s">
        <v>296</v>
      </c>
      <c r="B180" s="63"/>
      <c r="C180" s="64"/>
      <c r="D180" s="123"/>
      <c r="E180" s="123"/>
      <c r="F180" s="123"/>
      <c r="G180" s="123"/>
      <c r="H180" s="123"/>
    </row>
    <row r="181" spans="1:8">
      <c r="A181" s="63" t="s">
        <v>0</v>
      </c>
      <c r="B181" s="63"/>
      <c r="C181" s="64"/>
      <c r="D181" s="123"/>
      <c r="E181" s="123"/>
      <c r="F181" s="123"/>
      <c r="G181" s="123"/>
      <c r="H181" s="123"/>
    </row>
    <row r="182" spans="1:8">
      <c r="A182" s="63"/>
      <c r="B182" s="63"/>
      <c r="C182" s="64"/>
      <c r="D182" s="123"/>
      <c r="E182" s="123"/>
      <c r="F182" s="123"/>
      <c r="G182" s="123"/>
      <c r="H182" s="123"/>
    </row>
    <row r="183" spans="1:8">
      <c r="A183" s="63"/>
      <c r="B183" s="63"/>
      <c r="C183" s="64"/>
      <c r="D183" s="123"/>
      <c r="E183" s="123"/>
      <c r="F183" s="123"/>
      <c r="G183" s="123"/>
      <c r="H183" s="123"/>
    </row>
    <row r="184" spans="1:8">
      <c r="A184" s="63"/>
      <c r="B184" s="63"/>
      <c r="C184" s="64"/>
      <c r="D184" s="123"/>
      <c r="E184" s="123"/>
      <c r="F184" s="123"/>
      <c r="G184" s="123"/>
      <c r="H184" s="123"/>
    </row>
    <row r="185" spans="1:8">
      <c r="A185" s="63"/>
      <c r="B185" s="63"/>
      <c r="C185" s="64"/>
      <c r="D185" s="123"/>
      <c r="E185" s="123"/>
      <c r="F185" s="123"/>
      <c r="G185" s="123"/>
      <c r="H185" s="123"/>
    </row>
    <row r="186" spans="1:8">
      <c r="D186" s="57"/>
      <c r="E186" s="57"/>
      <c r="F186" s="57"/>
      <c r="G186" s="57"/>
      <c r="H186" s="57"/>
    </row>
    <row r="187" spans="1:8">
      <c r="D187" s="57"/>
      <c r="E187" s="57"/>
      <c r="F187" s="57"/>
      <c r="G187" s="57"/>
      <c r="H187" s="57"/>
    </row>
    <row r="188" spans="1:8">
      <c r="D188" s="57"/>
      <c r="E188" s="57"/>
      <c r="F188" s="57"/>
      <c r="G188" s="57"/>
      <c r="H188" s="57"/>
    </row>
    <row r="189" spans="1:8">
      <c r="A189" s="15"/>
      <c r="D189" s="57"/>
      <c r="E189" s="57"/>
      <c r="F189" s="57"/>
      <c r="G189" s="57"/>
      <c r="H189" s="57"/>
    </row>
    <row r="190" spans="1:8">
      <c r="D190" s="57"/>
      <c r="E190" s="57"/>
      <c r="F190" s="57"/>
      <c r="G190" s="57"/>
      <c r="H190" s="57"/>
    </row>
    <row r="191" spans="1:8">
      <c r="D191" s="57"/>
      <c r="E191" s="57"/>
      <c r="F191" s="57"/>
      <c r="G191" s="57"/>
      <c r="H191" s="57"/>
    </row>
    <row r="192" spans="1:8">
      <c r="D192" s="57"/>
      <c r="E192" s="57"/>
      <c r="F192" s="57"/>
      <c r="G192" s="57"/>
      <c r="H192" s="57"/>
    </row>
    <row r="193" spans="4:8">
      <c r="D193" s="57"/>
      <c r="E193" s="57"/>
      <c r="F193" s="57"/>
      <c r="G193" s="57"/>
      <c r="H193" s="57"/>
    </row>
    <row r="194" spans="4:8">
      <c r="D194" s="57"/>
      <c r="E194" s="57"/>
      <c r="F194" s="57"/>
      <c r="G194" s="57"/>
      <c r="H194" s="57"/>
    </row>
    <row r="195" spans="4:8">
      <c r="D195" s="57"/>
      <c r="E195" s="57"/>
      <c r="F195" s="57"/>
      <c r="G195" s="57"/>
      <c r="H195" s="57"/>
    </row>
    <row r="196" spans="4:8">
      <c r="D196" s="57"/>
      <c r="E196" s="57"/>
      <c r="F196" s="57"/>
      <c r="G196" s="57"/>
      <c r="H196" s="57"/>
    </row>
    <row r="197" spans="4:8">
      <c r="D197" s="57"/>
      <c r="E197" s="57"/>
      <c r="F197" s="57"/>
      <c r="G197" s="57"/>
      <c r="H197" s="57"/>
    </row>
    <row r="198" spans="4:8">
      <c r="D198" s="57"/>
      <c r="E198" s="57"/>
      <c r="F198" s="57"/>
      <c r="G198" s="57"/>
      <c r="H198" s="57"/>
    </row>
    <row r="199" spans="4:8">
      <c r="D199" s="57"/>
      <c r="E199" s="57"/>
      <c r="F199" s="57"/>
      <c r="G199" s="57"/>
      <c r="H199" s="57"/>
    </row>
    <row r="200" spans="4:8">
      <c r="D200" s="57"/>
      <c r="E200" s="57"/>
      <c r="F200" s="57"/>
      <c r="G200" s="57"/>
      <c r="H200" s="57"/>
    </row>
    <row r="201" spans="4:8">
      <c r="D201" s="57"/>
      <c r="E201" s="57"/>
      <c r="F201" s="57"/>
      <c r="G201" s="57"/>
      <c r="H201" s="57"/>
    </row>
    <row r="202" spans="4:8">
      <c r="D202" s="57"/>
      <c r="E202" s="57"/>
      <c r="F202" s="57"/>
      <c r="G202" s="57"/>
      <c r="H202" s="57"/>
    </row>
    <row r="203" spans="4:8">
      <c r="D203" s="57"/>
      <c r="E203" s="57"/>
      <c r="F203" s="57"/>
      <c r="G203" s="57"/>
      <c r="H203" s="57"/>
    </row>
    <row r="204" spans="4:8">
      <c r="D204" s="57"/>
      <c r="E204" s="57"/>
      <c r="F204" s="57"/>
      <c r="G204" s="57"/>
      <c r="H204" s="57"/>
    </row>
    <row r="205" spans="4:8">
      <c r="D205" s="57"/>
      <c r="E205" s="57"/>
      <c r="F205" s="57"/>
      <c r="G205" s="57"/>
      <c r="H205" s="57"/>
    </row>
    <row r="206" spans="4:8">
      <c r="D206" s="57"/>
      <c r="E206" s="57"/>
      <c r="F206" s="57"/>
      <c r="G206" s="57"/>
      <c r="H206" s="57"/>
    </row>
    <row r="207" spans="4:8">
      <c r="D207" s="57"/>
      <c r="E207" s="57"/>
      <c r="F207" s="57"/>
      <c r="G207" s="57"/>
      <c r="H207" s="57"/>
    </row>
    <row r="208" spans="4:8">
      <c r="D208" s="57"/>
      <c r="E208" s="57"/>
      <c r="F208" s="57"/>
      <c r="G208" s="57"/>
      <c r="H208" s="57"/>
    </row>
    <row r="209" spans="4:8">
      <c r="D209" s="57"/>
      <c r="E209" s="57"/>
      <c r="F209" s="57"/>
      <c r="G209" s="57"/>
      <c r="H209" s="57"/>
    </row>
    <row r="210" spans="4:8">
      <c r="D210" s="57"/>
      <c r="E210" s="57"/>
      <c r="F210" s="57"/>
      <c r="G210" s="57"/>
      <c r="H210" s="57"/>
    </row>
    <row r="211" spans="4:8">
      <c r="D211" s="57"/>
      <c r="E211" s="57"/>
      <c r="F211" s="57"/>
      <c r="G211" s="57"/>
      <c r="H211" s="57"/>
    </row>
    <row r="212" spans="4:8">
      <c r="D212" s="57"/>
      <c r="E212" s="57"/>
      <c r="F212" s="57"/>
      <c r="G212" s="57"/>
      <c r="H212" s="57"/>
    </row>
    <row r="213" spans="4:8">
      <c r="D213" s="57"/>
      <c r="E213" s="57"/>
      <c r="F213" s="57"/>
      <c r="G213" s="57"/>
      <c r="H213" s="57"/>
    </row>
    <row r="214" spans="4:8">
      <c r="D214" s="57"/>
      <c r="E214" s="57"/>
      <c r="F214" s="57"/>
      <c r="G214" s="57"/>
      <c r="H214" s="57"/>
    </row>
    <row r="215" spans="4:8">
      <c r="D215" s="57"/>
      <c r="E215" s="57"/>
      <c r="F215" s="57"/>
      <c r="G215" s="57"/>
      <c r="H215" s="57"/>
    </row>
    <row r="216" spans="4:8">
      <c r="D216" s="57"/>
      <c r="E216" s="57"/>
      <c r="F216" s="57"/>
      <c r="G216" s="57"/>
      <c r="H216" s="57"/>
    </row>
    <row r="217" spans="4:8">
      <c r="D217" s="57"/>
      <c r="E217" s="57"/>
      <c r="F217" s="57"/>
      <c r="G217" s="57"/>
      <c r="H217" s="57"/>
    </row>
    <row r="218" spans="4:8">
      <c r="D218" s="57"/>
      <c r="E218" s="57"/>
      <c r="F218" s="57"/>
      <c r="G218" s="57"/>
      <c r="H218" s="57"/>
    </row>
    <row r="219" spans="4:8">
      <c r="D219" s="57"/>
      <c r="E219" s="57"/>
      <c r="F219" s="57"/>
      <c r="G219" s="57"/>
      <c r="H219" s="57"/>
    </row>
    <row r="220" spans="4:8">
      <c r="D220" s="57"/>
      <c r="E220" s="57"/>
      <c r="F220" s="57"/>
      <c r="G220" s="57"/>
      <c r="H220" s="57"/>
    </row>
    <row r="221" spans="4:8">
      <c r="D221" s="57"/>
      <c r="E221" s="57"/>
      <c r="F221" s="57"/>
      <c r="G221" s="57"/>
      <c r="H221" s="57"/>
    </row>
    <row r="222" spans="4:8">
      <c r="D222" s="57"/>
      <c r="E222" s="57"/>
      <c r="F222" s="57"/>
      <c r="G222" s="57"/>
      <c r="H222" s="57"/>
    </row>
    <row r="223" spans="4:8">
      <c r="D223" s="57"/>
      <c r="E223" s="57"/>
      <c r="F223" s="57"/>
      <c r="G223" s="57"/>
      <c r="H223" s="57"/>
    </row>
    <row r="224" spans="4:8">
      <c r="D224" s="57"/>
      <c r="E224" s="57"/>
      <c r="F224" s="57"/>
      <c r="G224" s="57"/>
      <c r="H224" s="57"/>
    </row>
    <row r="225" spans="4:8">
      <c r="D225" s="57"/>
      <c r="E225" s="57"/>
      <c r="F225" s="57"/>
      <c r="G225" s="57"/>
      <c r="H225" s="57"/>
    </row>
    <row r="226" spans="4:8">
      <c r="D226" s="57"/>
      <c r="E226" s="57"/>
      <c r="F226" s="57"/>
      <c r="G226" s="57"/>
      <c r="H226" s="57"/>
    </row>
    <row r="227" spans="4:8">
      <c r="D227" s="57"/>
      <c r="E227" s="57"/>
      <c r="F227" s="57"/>
      <c r="G227" s="57"/>
      <c r="H227" s="57"/>
    </row>
    <row r="228" spans="4:8">
      <c r="D228" s="57"/>
      <c r="E228" s="57"/>
      <c r="F228" s="57"/>
      <c r="G228" s="57"/>
      <c r="H228" s="57"/>
    </row>
    <row r="229" spans="4:8">
      <c r="D229" s="57"/>
      <c r="E229" s="57"/>
      <c r="F229" s="57"/>
      <c r="G229" s="57"/>
      <c r="H229" s="57"/>
    </row>
    <row r="230" spans="4:8">
      <c r="D230" s="57"/>
      <c r="E230" s="57"/>
      <c r="F230" s="57"/>
      <c r="G230" s="57"/>
      <c r="H230" s="57"/>
    </row>
    <row r="231" spans="4:8">
      <c r="D231" s="57"/>
      <c r="E231" s="57"/>
      <c r="F231" s="57"/>
      <c r="G231" s="57"/>
      <c r="H231" s="57"/>
    </row>
    <row r="232" spans="4:8">
      <c r="D232" s="57"/>
      <c r="E232" s="57"/>
      <c r="F232" s="57"/>
      <c r="G232" s="57"/>
      <c r="H232" s="57"/>
    </row>
    <row r="233" spans="4:8">
      <c r="D233" s="57"/>
      <c r="E233" s="57"/>
      <c r="F233" s="57"/>
      <c r="G233" s="57"/>
      <c r="H233" s="57"/>
    </row>
    <row r="234" spans="4:8">
      <c r="D234" s="57"/>
      <c r="E234" s="57"/>
      <c r="F234" s="57"/>
      <c r="G234" s="57"/>
      <c r="H234" s="57"/>
    </row>
    <row r="235" spans="4:8">
      <c r="D235" s="57"/>
      <c r="E235" s="57"/>
      <c r="F235" s="57"/>
      <c r="G235" s="57"/>
      <c r="H235" s="57"/>
    </row>
    <row r="236" spans="4:8">
      <c r="D236" s="57"/>
      <c r="E236" s="57"/>
      <c r="F236" s="57"/>
      <c r="G236" s="57"/>
      <c r="H236" s="57"/>
    </row>
    <row r="237" spans="4:8">
      <c r="D237" s="57"/>
      <c r="E237" s="57"/>
      <c r="F237" s="57"/>
      <c r="G237" s="57"/>
      <c r="H237" s="57"/>
    </row>
    <row r="238" spans="4:8">
      <c r="D238" s="57"/>
      <c r="E238" s="57"/>
      <c r="F238" s="57"/>
      <c r="G238" s="57"/>
      <c r="H238" s="57"/>
    </row>
    <row r="239" spans="4:8">
      <c r="D239" s="57"/>
      <c r="E239" s="57"/>
      <c r="F239" s="57"/>
      <c r="G239" s="57"/>
      <c r="H239" s="57"/>
    </row>
    <row r="240" spans="4:8">
      <c r="D240" s="57"/>
      <c r="E240" s="57"/>
      <c r="F240" s="57"/>
      <c r="G240" s="57"/>
      <c r="H240" s="57"/>
    </row>
    <row r="241" spans="4:8">
      <c r="D241" s="57"/>
      <c r="E241" s="57"/>
      <c r="F241" s="57"/>
      <c r="G241" s="57"/>
      <c r="H241" s="57"/>
    </row>
    <row r="242" spans="4:8">
      <c r="D242" s="57"/>
      <c r="E242" s="57"/>
      <c r="F242" s="57"/>
      <c r="G242" s="57"/>
      <c r="H242" s="57"/>
    </row>
    <row r="243" spans="4:8">
      <c r="D243" s="57"/>
      <c r="E243" s="57"/>
      <c r="F243" s="57"/>
      <c r="G243" s="57"/>
      <c r="H243" s="57"/>
    </row>
    <row r="244" spans="4:8">
      <c r="D244" s="57"/>
      <c r="E244" s="57"/>
      <c r="F244" s="57"/>
      <c r="G244" s="57"/>
      <c r="H244" s="57"/>
    </row>
    <row r="245" spans="4:8">
      <c r="D245" s="57"/>
      <c r="E245" s="57"/>
      <c r="F245" s="57"/>
      <c r="G245" s="57"/>
      <c r="H245" s="57"/>
    </row>
    <row r="246" spans="4:8">
      <c r="D246" s="57"/>
      <c r="E246" s="57"/>
      <c r="F246" s="57"/>
      <c r="G246" s="57"/>
      <c r="H246" s="57"/>
    </row>
    <row r="247" spans="4:8">
      <c r="D247" s="57"/>
      <c r="E247" s="57"/>
      <c r="F247" s="57"/>
      <c r="G247" s="57"/>
      <c r="H247" s="57"/>
    </row>
    <row r="248" spans="4:8">
      <c r="D248" s="57"/>
      <c r="E248" s="57"/>
      <c r="F248" s="57"/>
      <c r="G248" s="57"/>
      <c r="H248" s="57"/>
    </row>
    <row r="249" spans="4:8">
      <c r="D249" s="57"/>
      <c r="E249" s="57"/>
      <c r="F249" s="57"/>
      <c r="G249" s="57"/>
      <c r="H249" s="57"/>
    </row>
    <row r="250" spans="4:8">
      <c r="D250" s="57"/>
      <c r="E250" s="57"/>
      <c r="F250" s="57"/>
      <c r="G250" s="57"/>
      <c r="H250" s="57"/>
    </row>
    <row r="251" spans="4:8">
      <c r="D251" s="57"/>
      <c r="E251" s="57"/>
      <c r="F251" s="57"/>
      <c r="G251" s="57"/>
      <c r="H251" s="57"/>
    </row>
    <row r="252" spans="4:8">
      <c r="D252" s="57"/>
      <c r="E252" s="57"/>
      <c r="F252" s="57"/>
      <c r="G252" s="57"/>
      <c r="H252" s="57"/>
    </row>
    <row r="253" spans="4:8">
      <c r="D253" s="57"/>
      <c r="E253" s="57"/>
      <c r="F253" s="57"/>
      <c r="G253" s="57"/>
      <c r="H253" s="57"/>
    </row>
    <row r="254" spans="4:8">
      <c r="D254" s="57"/>
      <c r="E254" s="57"/>
      <c r="F254" s="57"/>
      <c r="G254" s="57"/>
      <c r="H254" s="57"/>
    </row>
    <row r="255" spans="4:8">
      <c r="D255" s="57"/>
      <c r="E255" s="57"/>
      <c r="F255" s="57"/>
      <c r="G255" s="57"/>
      <c r="H255" s="57"/>
    </row>
    <row r="256" spans="4:8">
      <c r="D256" s="57"/>
      <c r="E256" s="57"/>
      <c r="F256" s="57"/>
      <c r="G256" s="57"/>
      <c r="H256" s="57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256"/>
  <sheetViews>
    <sheetView showGridLines="0" topLeftCell="A29" zoomScale="75" workbookViewId="0">
      <selection activeCell="E143" sqref="E143:H143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4.7109375" style="1" customWidth="1"/>
    <col min="6" max="6" width="11.140625" style="1" customWidth="1"/>
    <col min="7" max="7" width="12.28515625" style="1" customWidth="1"/>
    <col min="8" max="8" width="11.570312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273</v>
      </c>
    </row>
    <row r="6" spans="1:8">
      <c r="A6" s="1" t="s">
        <v>225</v>
      </c>
    </row>
    <row r="8" spans="1:8" ht="20.25" customHeight="1">
      <c r="A8" s="170" t="s">
        <v>278</v>
      </c>
      <c r="B8" s="170"/>
      <c r="C8" s="170"/>
      <c r="D8" s="170"/>
      <c r="E8" s="170"/>
      <c r="F8" s="170"/>
      <c r="G8" s="170"/>
      <c r="H8" s="170"/>
    </row>
    <row r="9" spans="1:8" ht="18" customHeight="1">
      <c r="A9" s="171" t="s">
        <v>277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A14" s="63"/>
      <c r="B14" s="63"/>
      <c r="C14" s="64"/>
      <c r="D14" s="63"/>
      <c r="E14" s="63"/>
      <c r="F14" s="70" t="s">
        <v>99</v>
      </c>
      <c r="G14" s="71"/>
      <c r="H14" s="63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275</v>
      </c>
      <c r="C16" s="67"/>
      <c r="D16" s="66"/>
      <c r="E16" s="66"/>
      <c r="F16" s="70" t="s">
        <v>97</v>
      </c>
      <c r="G16" s="71">
        <v>171201001</v>
      </c>
      <c r="H16" s="63"/>
    </row>
    <row r="17" spans="1:9">
      <c r="A17" s="63"/>
      <c r="B17" s="68"/>
      <c r="C17" s="69"/>
      <c r="D17" s="68"/>
      <c r="E17" s="68"/>
      <c r="F17" s="70"/>
      <c r="G17" s="71"/>
      <c r="H17" s="63"/>
    </row>
    <row r="18" spans="1:9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9">
      <c r="A19" s="63"/>
      <c r="B19" s="68"/>
      <c r="C19" s="69"/>
      <c r="D19" s="68"/>
      <c r="E19" s="68"/>
      <c r="F19" s="70"/>
      <c r="G19" s="71"/>
      <c r="H19" s="63"/>
    </row>
    <row r="20" spans="1:9">
      <c r="A20" s="63" t="s">
        <v>89</v>
      </c>
      <c r="B20" s="72"/>
      <c r="C20" s="69" t="s">
        <v>214</v>
      </c>
      <c r="D20" s="68"/>
      <c r="E20" s="68"/>
      <c r="F20" s="70" t="s">
        <v>94</v>
      </c>
      <c r="G20" s="71"/>
      <c r="H20" s="63"/>
    </row>
    <row r="21" spans="1:9">
      <c r="A21" s="63"/>
      <c r="B21" s="68"/>
      <c r="C21" s="69"/>
      <c r="D21" s="68"/>
      <c r="E21" s="68"/>
      <c r="F21" s="70"/>
      <c r="G21" s="71"/>
      <c r="H21" s="63"/>
    </row>
    <row r="22" spans="1:9">
      <c r="A22" s="63" t="s">
        <v>90</v>
      </c>
      <c r="B22" s="72" t="s">
        <v>221</v>
      </c>
      <c r="C22" s="69"/>
      <c r="D22" s="68"/>
      <c r="E22" s="68"/>
      <c r="F22" s="70" t="s">
        <v>93</v>
      </c>
      <c r="G22" s="71"/>
      <c r="H22" s="63"/>
    </row>
    <row r="23" spans="1:9">
      <c r="A23" s="63"/>
      <c r="B23" s="68"/>
      <c r="C23" s="69"/>
      <c r="D23" s="68"/>
      <c r="E23" s="68"/>
      <c r="F23" s="70"/>
      <c r="G23" s="71"/>
      <c r="H23" s="63"/>
    </row>
    <row r="24" spans="1:9">
      <c r="A24" s="63" t="s">
        <v>91</v>
      </c>
      <c r="B24" s="68"/>
      <c r="C24" s="69" t="s">
        <v>283</v>
      </c>
      <c r="D24" s="68"/>
      <c r="E24" s="68"/>
      <c r="F24" s="70" t="s">
        <v>96</v>
      </c>
      <c r="G24" s="71"/>
      <c r="H24" s="63"/>
    </row>
    <row r="25" spans="1:9">
      <c r="A25" s="63"/>
      <c r="B25" s="68"/>
      <c r="C25" s="69"/>
      <c r="D25" s="68"/>
      <c r="E25" s="68"/>
      <c r="F25" s="70"/>
      <c r="G25" s="71"/>
      <c r="H25" s="63"/>
    </row>
    <row r="26" spans="1:9">
      <c r="A26" s="63"/>
      <c r="B26" s="73"/>
      <c r="C26" s="74"/>
      <c r="D26" s="73"/>
      <c r="E26" s="73"/>
      <c r="F26" s="70"/>
      <c r="G26" s="71"/>
      <c r="H26" s="63"/>
    </row>
    <row r="27" spans="1:9">
      <c r="A27" s="75" t="s">
        <v>92</v>
      </c>
      <c r="B27" s="63"/>
      <c r="C27" s="64"/>
      <c r="D27" s="63"/>
      <c r="E27" s="63"/>
      <c r="F27" s="73"/>
      <c r="G27" s="73"/>
      <c r="H27" s="116"/>
    </row>
    <row r="28" spans="1:9" s="10" customFormat="1" ht="69.7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9" s="10" customForma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9">
      <c r="A30" s="81" t="s">
        <v>210</v>
      </c>
      <c r="B30" s="82"/>
      <c r="C30" s="83" t="s">
        <v>211</v>
      </c>
      <c r="D30" s="84">
        <f>D31+D46</f>
        <v>0</v>
      </c>
      <c r="E30" s="84">
        <f>E31+E46</f>
        <v>0</v>
      </c>
      <c r="F30" s="84">
        <f>F31+F46</f>
        <v>0</v>
      </c>
      <c r="G30" s="84">
        <f>G31+G46</f>
        <v>0</v>
      </c>
      <c r="H30" s="84">
        <f>H31+H46</f>
        <v>0</v>
      </c>
      <c r="I30" s="62"/>
    </row>
    <row r="31" spans="1:9">
      <c r="A31" s="85" t="s">
        <v>173</v>
      </c>
      <c r="B31" s="86">
        <v>100</v>
      </c>
      <c r="C31" s="87" t="s">
        <v>176</v>
      </c>
      <c r="D31" s="88">
        <f>D32+D33+D34+D35+D36+D40+D41+D45</f>
        <v>0</v>
      </c>
      <c r="E31" s="88">
        <f>E32+E33+E34+E35+E36+E40+E41+E45</f>
        <v>0</v>
      </c>
      <c r="F31" s="88">
        <f>F32+F33+F34+F35+F36+F40+F41+F45</f>
        <v>0</v>
      </c>
      <c r="G31" s="88">
        <f>G32+G33+G34+G35+G36+G40+G41+G45</f>
        <v>0</v>
      </c>
      <c r="H31" s="88">
        <f>H32+H33+H34+H35+H36+H40+H41+H45</f>
        <v>0</v>
      </c>
    </row>
    <row r="32" spans="1:9" ht="16.5" customHeight="1">
      <c r="A32" s="89" t="s">
        <v>148</v>
      </c>
      <c r="B32" s="90">
        <v>110</v>
      </c>
      <c r="C32" s="91" t="s">
        <v>177</v>
      </c>
      <c r="D32" s="92"/>
      <c r="E32" s="92"/>
      <c r="F32" s="92"/>
      <c r="G32" s="92"/>
      <c r="H32" s="92"/>
    </row>
    <row r="33" spans="1:8">
      <c r="A33" s="89" t="s">
        <v>149</v>
      </c>
      <c r="B33" s="90">
        <v>120</v>
      </c>
      <c r="C33" s="91" t="s">
        <v>178</v>
      </c>
      <c r="D33" s="92"/>
      <c r="E33" s="92"/>
      <c r="F33" s="92"/>
      <c r="G33" s="92"/>
      <c r="H33" s="92"/>
    </row>
    <row r="34" spans="1:8">
      <c r="A34" s="89" t="s">
        <v>170</v>
      </c>
      <c r="B34" s="90">
        <v>130</v>
      </c>
      <c r="C34" s="91" t="s">
        <v>179</v>
      </c>
      <c r="D34" s="92"/>
      <c r="E34" s="92"/>
      <c r="F34" s="92"/>
      <c r="G34" s="92"/>
      <c r="H34" s="92"/>
    </row>
    <row r="35" spans="1:8">
      <c r="A35" s="89" t="s">
        <v>150</v>
      </c>
      <c r="B35" s="90">
        <v>140</v>
      </c>
      <c r="C35" s="91" t="s">
        <v>180</v>
      </c>
      <c r="D35" s="92"/>
      <c r="E35" s="92"/>
      <c r="F35" s="92"/>
      <c r="G35" s="92"/>
      <c r="H35" s="92"/>
    </row>
    <row r="36" spans="1:8" ht="15" customHeight="1">
      <c r="A36" s="89" t="s">
        <v>151</v>
      </c>
      <c r="B36" s="90">
        <v>150</v>
      </c>
      <c r="C36" s="91" t="s">
        <v>181</v>
      </c>
      <c r="D36" s="88">
        <f>D37+D38+D39</f>
        <v>0</v>
      </c>
      <c r="E36" s="88">
        <f>E37+E38+E39</f>
        <v>0</v>
      </c>
      <c r="F36" s="88">
        <f>F37+F38+F39</f>
        <v>0</v>
      </c>
      <c r="G36" s="88">
        <f>G37+G38+G39</f>
        <v>0</v>
      </c>
      <c r="H36" s="88">
        <f>H37+H38+H39</f>
        <v>0</v>
      </c>
    </row>
    <row r="37" spans="1:8" ht="26.25">
      <c r="A37" s="93" t="s">
        <v>171</v>
      </c>
      <c r="B37" s="90">
        <v>151</v>
      </c>
      <c r="C37" s="91">
        <v>15100</v>
      </c>
      <c r="D37" s="92"/>
      <c r="E37" s="92"/>
      <c r="F37" s="92"/>
      <c r="G37" s="92"/>
      <c r="H37" s="92"/>
    </row>
    <row r="38" spans="1:8" ht="26.25">
      <c r="A38" s="93" t="s">
        <v>172</v>
      </c>
      <c r="B38" s="90">
        <v>152</v>
      </c>
      <c r="C38" s="91">
        <v>15200</v>
      </c>
      <c r="D38" s="92"/>
      <c r="E38" s="92"/>
      <c r="F38" s="92"/>
      <c r="G38" s="92"/>
      <c r="H38" s="92"/>
    </row>
    <row r="39" spans="1:8">
      <c r="A39" s="93" t="s">
        <v>152</v>
      </c>
      <c r="B39" s="90">
        <v>153</v>
      </c>
      <c r="C39" s="91">
        <v>15300</v>
      </c>
      <c r="D39" s="92"/>
      <c r="E39" s="92"/>
      <c r="F39" s="92"/>
      <c r="G39" s="92"/>
      <c r="H39" s="92"/>
    </row>
    <row r="40" spans="1:8" ht="15.75" customHeight="1">
      <c r="A40" s="89" t="s">
        <v>153</v>
      </c>
      <c r="B40" s="90">
        <v>160</v>
      </c>
      <c r="C40" s="91" t="s">
        <v>182</v>
      </c>
      <c r="D40" s="92"/>
      <c r="E40" s="92"/>
      <c r="F40" s="92"/>
      <c r="G40" s="92"/>
      <c r="H40" s="92"/>
    </row>
    <row r="41" spans="1:8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8">
      <c r="A42" s="93" t="s">
        <v>155</v>
      </c>
      <c r="B42" s="90">
        <v>171</v>
      </c>
      <c r="C42" s="91" t="s">
        <v>184</v>
      </c>
      <c r="D42" s="92"/>
      <c r="E42" s="92"/>
      <c r="F42" s="92"/>
      <c r="G42" s="92"/>
      <c r="H42" s="92"/>
    </row>
    <row r="43" spans="1:8">
      <c r="A43" s="93" t="s">
        <v>156</v>
      </c>
      <c r="B43" s="90">
        <v>172</v>
      </c>
      <c r="C43" s="91" t="s">
        <v>185</v>
      </c>
      <c r="D43" s="92"/>
      <c r="E43" s="92"/>
      <c r="F43" s="92"/>
      <c r="G43" s="92"/>
      <c r="H43" s="92"/>
    </row>
    <row r="44" spans="1:8" ht="16.5" customHeight="1">
      <c r="A44" s="93" t="s">
        <v>157</v>
      </c>
      <c r="B44" s="90">
        <v>173</v>
      </c>
      <c r="C44" s="91" t="s">
        <v>186</v>
      </c>
      <c r="D44" s="92"/>
      <c r="E44" s="92"/>
      <c r="F44" s="92"/>
      <c r="G44" s="92"/>
      <c r="H44" s="92"/>
    </row>
    <row r="45" spans="1:8">
      <c r="A45" s="89" t="s">
        <v>158</v>
      </c>
      <c r="B45" s="90">
        <v>180</v>
      </c>
      <c r="C45" s="91" t="s">
        <v>187</v>
      </c>
      <c r="D45" s="119"/>
      <c r="E45" s="92"/>
      <c r="F45" s="119"/>
      <c r="G45" s="92"/>
      <c r="H45" s="92"/>
    </row>
    <row r="46" spans="1:8">
      <c r="A46" s="94" t="s">
        <v>159</v>
      </c>
      <c r="B46" s="95">
        <v>400</v>
      </c>
      <c r="C46" s="87" t="s">
        <v>190</v>
      </c>
      <c r="D46" s="88">
        <f>D47+D48+D49</f>
        <v>0</v>
      </c>
      <c r="E46" s="88">
        <f>E47+E48+E49</f>
        <v>0</v>
      </c>
      <c r="F46" s="88">
        <f>F47+F48+F49</f>
        <v>0</v>
      </c>
      <c r="G46" s="88">
        <f>G47+G48+G49</f>
        <v>0</v>
      </c>
      <c r="H46" s="88">
        <f>H47+H48+H49</f>
        <v>0</v>
      </c>
    </row>
    <row r="47" spans="1:8">
      <c r="A47" s="96" t="s">
        <v>160</v>
      </c>
      <c r="B47" s="97">
        <v>410</v>
      </c>
      <c r="C47" s="91" t="s">
        <v>191</v>
      </c>
      <c r="D47" s="92"/>
      <c r="E47" s="92"/>
      <c r="F47" s="92"/>
      <c r="G47" s="92"/>
      <c r="H47" s="92"/>
    </row>
    <row r="48" spans="1:8">
      <c r="A48" s="96" t="s">
        <v>161</v>
      </c>
      <c r="B48" s="97">
        <v>420</v>
      </c>
      <c r="C48" s="91" t="s">
        <v>192</v>
      </c>
      <c r="D48" s="92"/>
      <c r="E48" s="92"/>
      <c r="F48" s="92"/>
      <c r="G48" s="92"/>
      <c r="H48" s="92"/>
    </row>
    <row r="49" spans="1:9">
      <c r="A49" s="96" t="s">
        <v>163</v>
      </c>
      <c r="B49" s="97">
        <v>440</v>
      </c>
      <c r="C49" s="91" t="s">
        <v>194</v>
      </c>
      <c r="D49" s="92"/>
      <c r="E49" s="92"/>
      <c r="F49" s="92"/>
      <c r="G49" s="92"/>
      <c r="H49" s="92"/>
    </row>
    <row r="50" spans="1:9">
      <c r="A50" s="98"/>
      <c r="B50" s="99"/>
      <c r="C50" s="100"/>
      <c r="D50" s="101"/>
      <c r="E50" s="101"/>
      <c r="F50" s="92"/>
      <c r="G50" s="92"/>
      <c r="H50" s="92"/>
    </row>
    <row r="51" spans="1:9" s="13" customFormat="1">
      <c r="A51" s="102" t="s">
        <v>212</v>
      </c>
      <c r="B51" s="103"/>
      <c r="C51" s="104" t="s">
        <v>211</v>
      </c>
      <c r="D51" s="149">
        <f>D52+D129+D151+D154</f>
        <v>0</v>
      </c>
      <c r="E51" s="150">
        <f>E52+E129+E151+E154</f>
        <v>0</v>
      </c>
      <c r="F51" s="150">
        <f>F52+F129+F151+F154</f>
        <v>0</v>
      </c>
      <c r="G51" s="150">
        <f>G52+G129+G151+G154</f>
        <v>0</v>
      </c>
      <c r="H51" s="150">
        <f>H52+H129+H151+H154</f>
        <v>0</v>
      </c>
      <c r="I51" s="56"/>
    </row>
    <row r="52" spans="1:9">
      <c r="A52" s="85" t="s">
        <v>174</v>
      </c>
      <c r="B52" s="86">
        <v>200</v>
      </c>
      <c r="C52" s="106" t="s">
        <v>175</v>
      </c>
      <c r="D52" s="151">
        <f>D53+D58+D63+D64+D106+D109+D112+D116+D121</f>
        <v>0</v>
      </c>
      <c r="E52" s="151">
        <f>E53+E58+E63+E64+E106+E109+E112+E116+E121</f>
        <v>0</v>
      </c>
      <c r="F52" s="151">
        <f>F53+F58+F63+F64+F106+F109+F112+F116+F121</f>
        <v>0</v>
      </c>
      <c r="G52" s="151">
        <f>G53+G58+G63+G64+G106+G109+G112+G116+G121</f>
        <v>0</v>
      </c>
      <c r="H52" s="151">
        <f>H53+H58+H63+H64+H106+H109+H112+H116+H121</f>
        <v>0</v>
      </c>
    </row>
    <row r="53" spans="1:9">
      <c r="A53" s="96" t="s">
        <v>4</v>
      </c>
      <c r="B53" s="97">
        <v>211</v>
      </c>
      <c r="C53" s="107">
        <v>21100</v>
      </c>
      <c r="D53" s="151">
        <f>D54+D55+D56+D57</f>
        <v>0</v>
      </c>
      <c r="E53" s="151">
        <f>E54+E55+E56+E57</f>
        <v>0</v>
      </c>
      <c r="F53" s="151">
        <f>F54+F55+F56+F57</f>
        <v>0</v>
      </c>
      <c r="G53" s="151">
        <f>G54+G55+G56+G57</f>
        <v>0</v>
      </c>
      <c r="H53" s="151">
        <f>H54+H55+H56+H57</f>
        <v>0</v>
      </c>
      <c r="I53" s="61"/>
    </row>
    <row r="54" spans="1:9">
      <c r="A54" s="93" t="s">
        <v>141</v>
      </c>
      <c r="B54" s="97"/>
      <c r="C54" s="107">
        <v>21101</v>
      </c>
      <c r="D54" s="134">
        <f>E54+F54+G54+H54</f>
        <v>0</v>
      </c>
      <c r="E54" s="134"/>
      <c r="F54" s="134"/>
      <c r="G54" s="134"/>
      <c r="H54" s="134"/>
    </row>
    <row r="55" spans="1:9">
      <c r="A55" s="93" t="s">
        <v>145</v>
      </c>
      <c r="B55" s="97"/>
      <c r="C55" s="107" t="s">
        <v>147</v>
      </c>
      <c r="D55" s="134"/>
      <c r="E55" s="134"/>
      <c r="F55" s="134"/>
      <c r="G55" s="134"/>
      <c r="H55" s="134"/>
    </row>
    <row r="56" spans="1:9">
      <c r="A56" s="93" t="s">
        <v>146</v>
      </c>
      <c r="B56" s="97"/>
      <c r="C56" s="107" t="s">
        <v>143</v>
      </c>
      <c r="D56" s="134"/>
      <c r="E56" s="134"/>
      <c r="F56" s="134"/>
      <c r="G56" s="134"/>
      <c r="H56" s="134"/>
    </row>
    <row r="57" spans="1:9">
      <c r="A57" s="93" t="s">
        <v>142</v>
      </c>
      <c r="B57" s="97"/>
      <c r="C57" s="107" t="s">
        <v>144</v>
      </c>
      <c r="D57" s="92"/>
      <c r="E57" s="92"/>
      <c r="F57" s="92"/>
      <c r="G57" s="92"/>
      <c r="H57" s="92"/>
    </row>
    <row r="58" spans="1:9" s="14" customFormat="1">
      <c r="A58" s="96" t="s">
        <v>5</v>
      </c>
      <c r="B58" s="97">
        <v>212</v>
      </c>
      <c r="C58" s="107">
        <v>21200</v>
      </c>
      <c r="D58" s="108">
        <f>D59+D60+D61+D62</f>
        <v>0</v>
      </c>
      <c r="E58" s="108">
        <f>E59+E60+E61+E62</f>
        <v>0</v>
      </c>
      <c r="F58" s="108">
        <f>F59+F60+F61+F62</f>
        <v>0</v>
      </c>
      <c r="G58" s="108">
        <f>G59+G60+G61+G62</f>
        <v>0</v>
      </c>
      <c r="H58" s="108">
        <f>H59+H60+H61+H62</f>
        <v>0</v>
      </c>
    </row>
    <row r="59" spans="1:9">
      <c r="A59" s="93" t="s">
        <v>6</v>
      </c>
      <c r="B59" s="97"/>
      <c r="C59" s="107">
        <v>21201</v>
      </c>
      <c r="D59" s="92"/>
      <c r="E59" s="92"/>
      <c r="F59" s="92"/>
      <c r="G59" s="92"/>
      <c r="H59" s="92"/>
    </row>
    <row r="60" spans="1:9" ht="15" customHeight="1">
      <c r="A60" s="93" t="s">
        <v>7</v>
      </c>
      <c r="B60" s="97"/>
      <c r="C60" s="107">
        <v>21202</v>
      </c>
      <c r="D60" s="92"/>
      <c r="E60" s="92"/>
      <c r="F60" s="92"/>
      <c r="G60" s="92"/>
      <c r="H60" s="92"/>
    </row>
    <row r="61" spans="1:9">
      <c r="A61" s="93" t="s">
        <v>8</v>
      </c>
      <c r="B61" s="97"/>
      <c r="C61" s="107">
        <v>21203</v>
      </c>
      <c r="D61" s="92"/>
      <c r="E61" s="92"/>
      <c r="F61" s="92"/>
      <c r="G61" s="92"/>
      <c r="H61" s="92"/>
    </row>
    <row r="62" spans="1:9">
      <c r="A62" s="93" t="s">
        <v>9</v>
      </c>
      <c r="B62" s="97"/>
      <c r="C62" s="107" t="s">
        <v>119</v>
      </c>
      <c r="D62" s="119">
        <f>E62+F62+G62+H62</f>
        <v>0</v>
      </c>
      <c r="E62" s="119"/>
      <c r="F62" s="119"/>
      <c r="G62" s="119"/>
      <c r="H62" s="119"/>
    </row>
    <row r="63" spans="1:9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/>
      <c r="F63" s="119"/>
      <c r="G63" s="119"/>
      <c r="H63" s="119"/>
    </row>
    <row r="64" spans="1:9">
      <c r="A64" s="94" t="s">
        <v>11</v>
      </c>
      <c r="B64" s="95">
        <v>220</v>
      </c>
      <c r="C64" s="106">
        <v>22000</v>
      </c>
      <c r="D64" s="88">
        <f>D65+D70+D75+D81+D86+D95</f>
        <v>0</v>
      </c>
      <c r="E64" s="88">
        <f>E65+E70+E75+E81+E86+E95</f>
        <v>0</v>
      </c>
      <c r="F64" s="88">
        <f>F65+F70+F75+F81+F86+F95</f>
        <v>0</v>
      </c>
      <c r="G64" s="88">
        <f>G65+G70+G75+G81+G86+G95</f>
        <v>0</v>
      </c>
      <c r="H64" s="88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88">
        <f>D66+D67+D68+D69</f>
        <v>0</v>
      </c>
      <c r="E65" s="88">
        <f>E66+E67+E68+E69</f>
        <v>0</v>
      </c>
      <c r="F65" s="88">
        <f>F66+F67+F68+F69</f>
        <v>0</v>
      </c>
      <c r="G65" s="88">
        <f>G66+G67+G68+G69</f>
        <v>0</v>
      </c>
      <c r="H65" s="88">
        <f>H66+H67+H68+H69</f>
        <v>0</v>
      </c>
    </row>
    <row r="66" spans="1:8" ht="26.25">
      <c r="A66" s="93" t="s">
        <v>13</v>
      </c>
      <c r="B66" s="97"/>
      <c r="C66" s="107">
        <v>22101</v>
      </c>
      <c r="D66" s="92"/>
      <c r="E66" s="92"/>
      <c r="F66" s="92"/>
      <c r="G66" s="92"/>
      <c r="H66" s="92"/>
    </row>
    <row r="67" spans="1:8">
      <c r="A67" s="93" t="s">
        <v>14</v>
      </c>
      <c r="B67" s="97"/>
      <c r="C67" s="107">
        <v>22102</v>
      </c>
      <c r="D67" s="92"/>
      <c r="E67" s="92"/>
      <c r="F67" s="92"/>
      <c r="G67" s="92"/>
      <c r="H67" s="92"/>
    </row>
    <row r="68" spans="1:8" ht="26.25">
      <c r="A68" s="93" t="s">
        <v>15</v>
      </c>
      <c r="B68" s="97"/>
      <c r="C68" s="107">
        <v>22103</v>
      </c>
      <c r="D68" s="92"/>
      <c r="E68" s="92"/>
      <c r="F68" s="92"/>
      <c r="G68" s="92"/>
      <c r="H68" s="92"/>
    </row>
    <row r="69" spans="1:8">
      <c r="A69" s="93" t="s">
        <v>16</v>
      </c>
      <c r="B69" s="97"/>
      <c r="C69" s="107" t="s">
        <v>120</v>
      </c>
      <c r="D69" s="92"/>
      <c r="E69" s="92"/>
      <c r="F69" s="92"/>
      <c r="G69" s="92"/>
      <c r="H69" s="92"/>
    </row>
    <row r="70" spans="1:8">
      <c r="A70" s="96" t="s">
        <v>17</v>
      </c>
      <c r="B70" s="97">
        <v>222</v>
      </c>
      <c r="C70" s="107">
        <v>22200</v>
      </c>
      <c r="D70" s="88">
        <f>D71+D72+D73+D74</f>
        <v>0</v>
      </c>
      <c r="E70" s="88">
        <f>E71+E72+E73+E74</f>
        <v>0</v>
      </c>
      <c r="F70" s="88">
        <f>F71+F72+F73+F74</f>
        <v>0</v>
      </c>
      <c r="G70" s="88">
        <f>G71+G72+G73+G74</f>
        <v>0</v>
      </c>
      <c r="H70" s="88">
        <f>H71+H72+H73+H74</f>
        <v>0</v>
      </c>
    </row>
    <row r="71" spans="1:8">
      <c r="A71" s="93" t="s">
        <v>18</v>
      </c>
      <c r="B71" s="97"/>
      <c r="C71" s="107">
        <v>22201</v>
      </c>
      <c r="D71" s="119">
        <f>E71+F71+G71+H71</f>
        <v>0</v>
      </c>
      <c r="E71" s="119"/>
      <c r="F71" s="119"/>
      <c r="G71" s="119"/>
      <c r="H71" s="119"/>
    </row>
    <row r="72" spans="1:8">
      <c r="A72" s="93" t="s">
        <v>19</v>
      </c>
      <c r="B72" s="97"/>
      <c r="C72" s="107">
        <v>22202</v>
      </c>
      <c r="D72" s="92"/>
      <c r="E72" s="92"/>
      <c r="F72" s="92"/>
      <c r="G72" s="92"/>
      <c r="H72" s="92"/>
    </row>
    <row r="73" spans="1:8" ht="26.25">
      <c r="A73" s="93" t="s">
        <v>20</v>
      </c>
      <c r="B73" s="97"/>
      <c r="C73" s="107">
        <v>22203</v>
      </c>
      <c r="D73" s="92"/>
      <c r="E73" s="92"/>
      <c r="F73" s="92"/>
      <c r="G73" s="92"/>
      <c r="H73" s="92"/>
    </row>
    <row r="74" spans="1:8">
      <c r="A74" s="93" t="s">
        <v>21</v>
      </c>
      <c r="B74" s="97"/>
      <c r="C74" s="107" t="s">
        <v>121</v>
      </c>
      <c r="D74" s="92"/>
      <c r="E74" s="92"/>
      <c r="F74" s="92"/>
      <c r="G74" s="92"/>
      <c r="H74" s="92"/>
    </row>
    <row r="75" spans="1:8">
      <c r="A75" s="96" t="s">
        <v>22</v>
      </c>
      <c r="B75" s="97">
        <v>223</v>
      </c>
      <c r="C75" s="107">
        <v>22300</v>
      </c>
      <c r="D75" s="88">
        <f>D76+D77+D78+D79+D80</f>
        <v>0</v>
      </c>
      <c r="E75" s="88">
        <f>E76+E77+E78+E79+E80</f>
        <v>0</v>
      </c>
      <c r="F75" s="88">
        <f>F76+F77+F78+F79+F80</f>
        <v>0</v>
      </c>
      <c r="G75" s="88">
        <f>G76+G77+G78+G79+G80</f>
        <v>0</v>
      </c>
      <c r="H75" s="88">
        <f>H76+H77+H78+H79+H80</f>
        <v>0</v>
      </c>
    </row>
    <row r="76" spans="1:8">
      <c r="A76" s="93" t="s">
        <v>23</v>
      </c>
      <c r="B76" s="97"/>
      <c r="C76" s="107">
        <v>22301</v>
      </c>
      <c r="D76" s="92"/>
      <c r="E76" s="92"/>
      <c r="F76" s="92"/>
      <c r="G76" s="92"/>
      <c r="H76" s="92"/>
    </row>
    <row r="77" spans="1:8">
      <c r="A77" s="93" t="s">
        <v>24</v>
      </c>
      <c r="B77" s="97"/>
      <c r="C77" s="107">
        <v>22302</v>
      </c>
      <c r="D77" s="92"/>
      <c r="E77" s="92"/>
      <c r="F77" s="92"/>
      <c r="G77" s="92"/>
      <c r="H77" s="92"/>
    </row>
    <row r="78" spans="1:8">
      <c r="A78" s="93" t="s">
        <v>25</v>
      </c>
      <c r="B78" s="97"/>
      <c r="C78" s="107">
        <v>22303</v>
      </c>
      <c r="D78" s="92"/>
      <c r="E78" s="92"/>
      <c r="F78" s="92"/>
      <c r="G78" s="92"/>
      <c r="H78" s="92"/>
    </row>
    <row r="79" spans="1:8">
      <c r="A79" s="93" t="s">
        <v>26</v>
      </c>
      <c r="B79" s="97"/>
      <c r="C79" s="107">
        <v>22304</v>
      </c>
      <c r="D79" s="119">
        <f>E79+F79+G79+H79</f>
        <v>0</v>
      </c>
      <c r="E79" s="119"/>
      <c r="F79" s="119"/>
      <c r="G79" s="119"/>
      <c r="H79" s="119"/>
    </row>
    <row r="80" spans="1:8">
      <c r="A80" s="93" t="s">
        <v>16</v>
      </c>
      <c r="B80" s="97"/>
      <c r="C80" s="107" t="s">
        <v>122</v>
      </c>
      <c r="D80" s="92"/>
      <c r="E80" s="92"/>
      <c r="F80" s="92"/>
      <c r="G80" s="92"/>
      <c r="H80" s="92"/>
    </row>
    <row r="81" spans="1:8">
      <c r="A81" s="96" t="s">
        <v>27</v>
      </c>
      <c r="B81" s="97">
        <v>224</v>
      </c>
      <c r="C81" s="107">
        <v>22400</v>
      </c>
      <c r="D81" s="88">
        <f>D82+D83+D84+D85</f>
        <v>0</v>
      </c>
      <c r="E81" s="88">
        <f>E82+E83+E84+E85</f>
        <v>0</v>
      </c>
      <c r="F81" s="88">
        <f>F82+F83+F84+F85</f>
        <v>0</v>
      </c>
      <c r="G81" s="88">
        <f>G82+G83+G84+G85</f>
        <v>0</v>
      </c>
      <c r="H81" s="88">
        <f>H82+H83+H84+H85</f>
        <v>0</v>
      </c>
    </row>
    <row r="82" spans="1:8">
      <c r="A82" s="93" t="s">
        <v>28</v>
      </c>
      <c r="B82" s="97"/>
      <c r="C82" s="107">
        <v>22401</v>
      </c>
      <c r="D82" s="92"/>
      <c r="E82" s="92"/>
      <c r="F82" s="92"/>
      <c r="G82" s="92"/>
      <c r="H82" s="92"/>
    </row>
    <row r="83" spans="1:8">
      <c r="A83" s="93" t="s">
        <v>29</v>
      </c>
      <c r="B83" s="97"/>
      <c r="C83" s="107">
        <v>22402</v>
      </c>
      <c r="D83" s="92"/>
      <c r="E83" s="92"/>
      <c r="F83" s="92"/>
      <c r="G83" s="92"/>
      <c r="H83" s="92"/>
    </row>
    <row r="84" spans="1:8">
      <c r="A84" s="93" t="s">
        <v>30</v>
      </c>
      <c r="B84" s="97"/>
      <c r="C84" s="107">
        <v>22403</v>
      </c>
      <c r="D84" s="92"/>
      <c r="E84" s="92"/>
      <c r="F84" s="92"/>
      <c r="G84" s="92"/>
      <c r="H84" s="92"/>
    </row>
    <row r="85" spans="1:8">
      <c r="A85" s="93" t="s">
        <v>16</v>
      </c>
      <c r="B85" s="97"/>
      <c r="C85" s="107" t="s">
        <v>123</v>
      </c>
      <c r="D85" s="92"/>
      <c r="E85" s="92"/>
      <c r="F85" s="92"/>
      <c r="G85" s="92"/>
      <c r="H85" s="92"/>
    </row>
    <row r="86" spans="1:8">
      <c r="A86" s="96" t="s">
        <v>31</v>
      </c>
      <c r="B86" s="97">
        <v>225</v>
      </c>
      <c r="C86" s="107">
        <v>22500</v>
      </c>
      <c r="D86" s="88">
        <f>D87+D88+D89+D90+D91+D92+D93+D94</f>
        <v>0</v>
      </c>
      <c r="E86" s="88">
        <f>E87+E88+E89+E90+E91+E92+E93+E94</f>
        <v>0</v>
      </c>
      <c r="F86" s="88">
        <f>F87+F88+F89+F90+F91+F92+F93+F94</f>
        <v>0</v>
      </c>
      <c r="G86" s="88">
        <f>G87+G88+G89+G90+G91+G92+G93+G94</f>
        <v>0</v>
      </c>
      <c r="H86" s="88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2"/>
      <c r="E87" s="92"/>
      <c r="F87" s="92"/>
      <c r="G87" s="92"/>
      <c r="H87" s="92"/>
    </row>
    <row r="88" spans="1:8">
      <c r="A88" s="93" t="s">
        <v>33</v>
      </c>
      <c r="B88" s="97"/>
      <c r="C88" s="107">
        <v>22502</v>
      </c>
      <c r="D88" s="119">
        <f>E88+F88+G88+H88</f>
        <v>0</v>
      </c>
      <c r="E88" s="119"/>
      <c r="F88" s="119"/>
      <c r="G88" s="119"/>
      <c r="H88" s="119"/>
    </row>
    <row r="89" spans="1:8">
      <c r="A89" s="93" t="s">
        <v>34</v>
      </c>
      <c r="B89" s="97"/>
      <c r="C89" s="107">
        <v>22503</v>
      </c>
      <c r="D89" s="92"/>
      <c r="E89" s="92"/>
      <c r="F89" s="92"/>
      <c r="G89" s="92"/>
      <c r="H89" s="92"/>
    </row>
    <row r="90" spans="1:8" ht="26.25">
      <c r="A90" s="93" t="s">
        <v>35</v>
      </c>
      <c r="B90" s="97"/>
      <c r="C90" s="107">
        <v>22504</v>
      </c>
      <c r="D90" s="92"/>
      <c r="E90" s="92"/>
      <c r="F90" s="92"/>
      <c r="G90" s="92"/>
      <c r="H90" s="92"/>
    </row>
    <row r="91" spans="1:8" ht="39">
      <c r="A91" s="93" t="s">
        <v>36</v>
      </c>
      <c r="B91" s="97"/>
      <c r="C91" s="107">
        <v>22505</v>
      </c>
      <c r="D91" s="92"/>
      <c r="E91" s="92"/>
      <c r="F91" s="92"/>
      <c r="G91" s="92"/>
      <c r="H91" s="92"/>
    </row>
    <row r="92" spans="1:8" ht="26.25">
      <c r="A92" s="93" t="s">
        <v>37</v>
      </c>
      <c r="B92" s="97"/>
      <c r="C92" s="107">
        <v>22506</v>
      </c>
      <c r="D92" s="92"/>
      <c r="E92" s="92"/>
      <c r="F92" s="92"/>
      <c r="G92" s="92"/>
      <c r="H92" s="92"/>
    </row>
    <row r="93" spans="1:8" ht="39">
      <c r="A93" s="93" t="s">
        <v>38</v>
      </c>
      <c r="B93" s="97"/>
      <c r="C93" s="107">
        <v>22507</v>
      </c>
      <c r="D93" s="92"/>
      <c r="E93" s="92"/>
      <c r="F93" s="92"/>
      <c r="G93" s="92"/>
      <c r="H93" s="92"/>
    </row>
    <row r="94" spans="1:8">
      <c r="A94" s="93" t="s">
        <v>16</v>
      </c>
      <c r="B94" s="97"/>
      <c r="C94" s="107" t="s">
        <v>124</v>
      </c>
      <c r="D94" s="92"/>
      <c r="E94" s="92"/>
      <c r="F94" s="92"/>
      <c r="G94" s="92"/>
      <c r="H94" s="92"/>
    </row>
    <row r="95" spans="1:8">
      <c r="A95" s="96" t="s">
        <v>39</v>
      </c>
      <c r="B95" s="97">
        <v>226</v>
      </c>
      <c r="C95" s="107">
        <v>22600</v>
      </c>
      <c r="D95" s="120">
        <f>D96+D97+D98+D99+D100+D101+D102+D103+D104+D105</f>
        <v>0</v>
      </c>
      <c r="E95" s="120">
        <f>E96+E97+E98+E99+E100+E101+E102+E103+E104+E105</f>
        <v>0</v>
      </c>
      <c r="F95" s="120">
        <f>F96+F97+F98+F99+F100+F101+F102+F103+F104+F105</f>
        <v>0</v>
      </c>
      <c r="G95" s="120">
        <f>G96+G97+G98+G99+G100+G101+G102+G103+G104+G105</f>
        <v>0</v>
      </c>
      <c r="H95" s="120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19">
        <f>E96+F96+G96+H96</f>
        <v>0</v>
      </c>
      <c r="E96" s="119"/>
      <c r="F96" s="119"/>
      <c r="G96" s="119"/>
      <c r="H96" s="119"/>
    </row>
    <row r="97" spans="1:8">
      <c r="A97" s="93" t="s">
        <v>41</v>
      </c>
      <c r="B97" s="97"/>
      <c r="C97" s="107">
        <v>22602</v>
      </c>
      <c r="D97" s="119">
        <f t="shared" ref="D97:D105" si="0">E97+F97+G97+H97</f>
        <v>0</v>
      </c>
      <c r="E97" s="119"/>
      <c r="F97" s="119"/>
      <c r="G97" s="119"/>
      <c r="H97" s="119"/>
    </row>
    <row r="98" spans="1:8" ht="26.25">
      <c r="A98" s="93" t="s">
        <v>42</v>
      </c>
      <c r="B98" s="97"/>
      <c r="C98" s="107">
        <v>22603</v>
      </c>
      <c r="D98" s="119">
        <f t="shared" si="0"/>
        <v>0</v>
      </c>
      <c r="E98" s="119"/>
      <c r="F98" s="119"/>
      <c r="G98" s="119"/>
      <c r="H98" s="119"/>
    </row>
    <row r="99" spans="1:8">
      <c r="A99" s="93" t="s">
        <v>43</v>
      </c>
      <c r="B99" s="97"/>
      <c r="C99" s="107">
        <v>22604</v>
      </c>
      <c r="D99" s="119">
        <f t="shared" si="0"/>
        <v>0</v>
      </c>
      <c r="E99" s="119"/>
      <c r="F99" s="119"/>
      <c r="G99" s="119"/>
      <c r="H99" s="119"/>
    </row>
    <row r="100" spans="1:8">
      <c r="A100" s="93" t="s">
        <v>44</v>
      </c>
      <c r="B100" s="97"/>
      <c r="C100" s="107">
        <v>22605</v>
      </c>
      <c r="D100" s="119">
        <f t="shared" si="0"/>
        <v>0</v>
      </c>
      <c r="E100" s="119"/>
      <c r="F100" s="119"/>
      <c r="G100" s="119"/>
      <c r="H100" s="119"/>
    </row>
    <row r="101" spans="1:8" ht="26.25">
      <c r="A101" s="93" t="s">
        <v>45</v>
      </c>
      <c r="B101" s="97"/>
      <c r="C101" s="107">
        <v>22606</v>
      </c>
      <c r="D101" s="119">
        <f t="shared" si="0"/>
        <v>0</v>
      </c>
      <c r="E101" s="119"/>
      <c r="F101" s="119"/>
      <c r="G101" s="119"/>
      <c r="H101" s="119"/>
    </row>
    <row r="102" spans="1:8" ht="15" customHeight="1">
      <c r="A102" s="93" t="s">
        <v>46</v>
      </c>
      <c r="B102" s="97"/>
      <c r="C102" s="107">
        <v>22607</v>
      </c>
      <c r="D102" s="119">
        <f t="shared" si="0"/>
        <v>0</v>
      </c>
      <c r="E102" s="119"/>
      <c r="F102" s="119"/>
      <c r="G102" s="119"/>
      <c r="H102" s="119"/>
    </row>
    <row r="103" spans="1:8" ht="26.25">
      <c r="A103" s="93" t="s">
        <v>47</v>
      </c>
      <c r="B103" s="97"/>
      <c r="C103" s="107">
        <v>22608</v>
      </c>
      <c r="D103" s="119">
        <f t="shared" si="0"/>
        <v>0</v>
      </c>
      <c r="E103" s="119"/>
      <c r="F103" s="119"/>
      <c r="G103" s="119"/>
      <c r="H103" s="119"/>
    </row>
    <row r="104" spans="1:8">
      <c r="A104" s="93" t="s">
        <v>135</v>
      </c>
      <c r="B104" s="97"/>
      <c r="C104" s="107" t="s">
        <v>136</v>
      </c>
      <c r="D104" s="119">
        <f t="shared" si="0"/>
        <v>0</v>
      </c>
      <c r="E104" s="119"/>
      <c r="F104" s="119"/>
      <c r="G104" s="119"/>
      <c r="H104" s="119"/>
    </row>
    <row r="105" spans="1:8">
      <c r="A105" s="93" t="s">
        <v>48</v>
      </c>
      <c r="B105" s="97"/>
      <c r="C105" s="107" t="s">
        <v>125</v>
      </c>
      <c r="D105" s="119">
        <f t="shared" si="0"/>
        <v>0</v>
      </c>
      <c r="E105" s="119"/>
      <c r="F105" s="119"/>
      <c r="G105" s="119"/>
      <c r="H105" s="119"/>
    </row>
    <row r="106" spans="1:8">
      <c r="A106" s="94" t="s">
        <v>74</v>
      </c>
      <c r="B106" s="95">
        <v>230</v>
      </c>
      <c r="C106" s="106">
        <v>23000</v>
      </c>
      <c r="D106" s="88">
        <f>D107+D108</f>
        <v>0</v>
      </c>
      <c r="E106" s="88">
        <f>E107+E108</f>
        <v>0</v>
      </c>
      <c r="F106" s="88">
        <f>F107+F108</f>
        <v>0</v>
      </c>
      <c r="G106" s="88">
        <f>G107+G108</f>
        <v>0</v>
      </c>
      <c r="H106" s="88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2"/>
      <c r="E107" s="92"/>
      <c r="F107" s="92"/>
      <c r="G107" s="92"/>
      <c r="H107" s="92"/>
    </row>
    <row r="108" spans="1:8">
      <c r="A108" s="96" t="s">
        <v>76</v>
      </c>
      <c r="B108" s="97">
        <v>232</v>
      </c>
      <c r="C108" s="107">
        <v>23200</v>
      </c>
      <c r="D108" s="92"/>
      <c r="E108" s="92"/>
      <c r="F108" s="92"/>
      <c r="G108" s="92"/>
      <c r="H108" s="92"/>
    </row>
    <row r="109" spans="1:8" ht="15.75" customHeight="1">
      <c r="A109" s="94" t="s">
        <v>77</v>
      </c>
      <c r="B109" s="95">
        <v>240</v>
      </c>
      <c r="C109" s="106">
        <v>24000</v>
      </c>
      <c r="D109" s="88">
        <f>D110+D111</f>
        <v>0</v>
      </c>
      <c r="E109" s="88">
        <f>E110+E111</f>
        <v>0</v>
      </c>
      <c r="F109" s="88">
        <f>F110+F111</f>
        <v>0</v>
      </c>
      <c r="G109" s="88">
        <f>G110+G111</f>
        <v>0</v>
      </c>
      <c r="H109" s="88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92"/>
      <c r="E110" s="92"/>
      <c r="F110" s="92"/>
      <c r="G110" s="92"/>
      <c r="H110" s="92"/>
    </row>
    <row r="111" spans="1:8" ht="26.25">
      <c r="A111" s="96" t="s">
        <v>79</v>
      </c>
      <c r="B111" s="97">
        <v>242</v>
      </c>
      <c r="C111" s="107">
        <v>24200</v>
      </c>
      <c r="D111" s="92"/>
      <c r="E111" s="92"/>
      <c r="F111" s="92"/>
      <c r="G111" s="92"/>
      <c r="H111" s="92"/>
    </row>
    <row r="112" spans="1:8" ht="14.25" customHeight="1">
      <c r="A112" s="94" t="s">
        <v>80</v>
      </c>
      <c r="B112" s="95">
        <v>250</v>
      </c>
      <c r="C112" s="106" t="s">
        <v>102</v>
      </c>
      <c r="D112" s="88">
        <f>D113+D114+D115</f>
        <v>0</v>
      </c>
      <c r="E112" s="88">
        <f>E113+E114+E115</f>
        <v>0</v>
      </c>
      <c r="F112" s="88">
        <f>F113+F114+F115</f>
        <v>0</v>
      </c>
      <c r="G112" s="88">
        <f>G113+G114+G115</f>
        <v>0</v>
      </c>
      <c r="H112" s="88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2"/>
      <c r="E113" s="92"/>
      <c r="F113" s="92"/>
      <c r="G113" s="92"/>
      <c r="H113" s="92"/>
    </row>
    <row r="114" spans="1:8" ht="26.25">
      <c r="A114" s="96" t="s">
        <v>82</v>
      </c>
      <c r="B114" s="97">
        <v>252</v>
      </c>
      <c r="C114" s="107" t="s">
        <v>104</v>
      </c>
      <c r="D114" s="92"/>
      <c r="E114" s="92"/>
      <c r="F114" s="92"/>
      <c r="G114" s="92"/>
      <c r="H114" s="92"/>
    </row>
    <row r="115" spans="1:8">
      <c r="A115" s="96" t="s">
        <v>83</v>
      </c>
      <c r="B115" s="97">
        <v>253</v>
      </c>
      <c r="C115" s="107" t="s">
        <v>105</v>
      </c>
      <c r="D115" s="92"/>
      <c r="E115" s="92"/>
      <c r="F115" s="92"/>
      <c r="G115" s="92"/>
      <c r="H115" s="92"/>
    </row>
    <row r="116" spans="1:8">
      <c r="A116" s="94" t="s">
        <v>49</v>
      </c>
      <c r="B116" s="95">
        <v>260</v>
      </c>
      <c r="C116" s="106">
        <v>26000</v>
      </c>
      <c r="D116" s="88">
        <f>D117+D118+D120</f>
        <v>0</v>
      </c>
      <c r="E116" s="88">
        <f>E117+E118+E120</f>
        <v>0</v>
      </c>
      <c r="F116" s="88">
        <f>F117+F118+F120</f>
        <v>0</v>
      </c>
      <c r="G116" s="88">
        <f>G117+G118+G120</f>
        <v>0</v>
      </c>
      <c r="H116" s="88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2"/>
      <c r="E117" s="92"/>
      <c r="F117" s="92"/>
      <c r="G117" s="92"/>
      <c r="H117" s="92"/>
    </row>
    <row r="118" spans="1:8">
      <c r="A118" s="96" t="s">
        <v>50</v>
      </c>
      <c r="B118" s="97">
        <v>262</v>
      </c>
      <c r="C118" s="107">
        <v>26200</v>
      </c>
      <c r="D118" s="92">
        <f>D119</f>
        <v>0</v>
      </c>
      <c r="E118" s="92"/>
      <c r="F118" s="92"/>
      <c r="G118" s="92"/>
      <c r="H118" s="92"/>
    </row>
    <row r="119" spans="1:8">
      <c r="A119" s="93" t="s">
        <v>51</v>
      </c>
      <c r="B119" s="97"/>
      <c r="C119" s="107">
        <v>26201</v>
      </c>
      <c r="D119" s="92"/>
      <c r="E119" s="92"/>
      <c r="F119" s="92"/>
      <c r="G119" s="92"/>
      <c r="H119" s="92"/>
    </row>
    <row r="120" spans="1:8" ht="26.25">
      <c r="A120" s="96" t="s">
        <v>85</v>
      </c>
      <c r="B120" s="97">
        <v>263</v>
      </c>
      <c r="C120" s="107" t="s">
        <v>101</v>
      </c>
      <c r="D120" s="92"/>
      <c r="E120" s="92"/>
      <c r="F120" s="92"/>
      <c r="G120" s="92"/>
      <c r="H120" s="92"/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0</v>
      </c>
      <c r="E121" s="88">
        <f>E122+E123+E124+E125+E126+E127+E128</f>
        <v>0</v>
      </c>
      <c r="F121" s="88">
        <f>F122+F123+F124+F125+F126+F127+F128</f>
        <v>0</v>
      </c>
      <c r="G121" s="88">
        <f>G122+G123+G124+G125+G126+G127+G128</f>
        <v>0</v>
      </c>
      <c r="H121" s="120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119">
        <f>E122+F122+G122+H122</f>
        <v>0</v>
      </c>
      <c r="E122" s="92"/>
      <c r="F122" s="92"/>
      <c r="G122" s="92"/>
      <c r="H122" s="119"/>
    </row>
    <row r="123" spans="1:8">
      <c r="A123" s="93" t="s">
        <v>54</v>
      </c>
      <c r="B123" s="97"/>
      <c r="C123" s="107">
        <v>29002</v>
      </c>
      <c r="D123" s="92"/>
      <c r="E123" s="92"/>
      <c r="F123" s="92"/>
      <c r="G123" s="92"/>
      <c r="H123" s="92"/>
    </row>
    <row r="124" spans="1:8">
      <c r="A124" s="93" t="s">
        <v>55</v>
      </c>
      <c r="B124" s="97"/>
      <c r="C124" s="107">
        <v>29003</v>
      </c>
      <c r="D124" s="119">
        <f>E124+F124+G124+H124</f>
        <v>0</v>
      </c>
      <c r="E124" s="119"/>
      <c r="F124" s="119"/>
      <c r="G124" s="119"/>
      <c r="H124" s="119"/>
    </row>
    <row r="125" spans="1:8">
      <c r="A125" s="93" t="s">
        <v>56</v>
      </c>
      <c r="B125" s="97"/>
      <c r="C125" s="107">
        <v>29004</v>
      </c>
      <c r="D125" s="92"/>
      <c r="E125" s="92"/>
      <c r="F125" s="92"/>
      <c r="G125" s="92"/>
      <c r="H125" s="92"/>
    </row>
    <row r="126" spans="1:8">
      <c r="A126" s="93" t="s">
        <v>57</v>
      </c>
      <c r="B126" s="97"/>
      <c r="C126" s="107">
        <v>29005</v>
      </c>
      <c r="D126" s="92"/>
      <c r="E126" s="92"/>
      <c r="F126" s="92"/>
      <c r="G126" s="92"/>
      <c r="H126" s="92"/>
    </row>
    <row r="127" spans="1:8">
      <c r="A127" s="93" t="s">
        <v>137</v>
      </c>
      <c r="B127" s="97"/>
      <c r="C127" s="107" t="s">
        <v>138</v>
      </c>
      <c r="D127" s="92"/>
      <c r="E127" s="92"/>
      <c r="F127" s="92"/>
      <c r="G127" s="92"/>
      <c r="H127" s="92"/>
    </row>
    <row r="128" spans="1:8">
      <c r="A128" s="93" t="s">
        <v>58</v>
      </c>
      <c r="B128" s="97"/>
      <c r="C128" s="107" t="s">
        <v>126</v>
      </c>
      <c r="D128" s="119">
        <f>E128+F128+G128+H128</f>
        <v>0</v>
      </c>
      <c r="E128" s="119"/>
      <c r="F128" s="119"/>
      <c r="G128" s="119"/>
      <c r="H128" s="119"/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0</v>
      </c>
      <c r="E129" s="120">
        <f>E130+E139+E140</f>
        <v>0</v>
      </c>
      <c r="F129" s="120">
        <f>F130+F139+F140</f>
        <v>0</v>
      </c>
      <c r="G129" s="120">
        <f>G130+G139+G140</f>
        <v>0</v>
      </c>
      <c r="H129" s="120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</f>
        <v>0</v>
      </c>
      <c r="E130" s="120">
        <f>E131+E132+E133+E134+E135+E136+E137+E138</f>
        <v>0</v>
      </c>
      <c r="F130" s="120">
        <f>F131+F132+F133+F134+F135+F136+F137+F138</f>
        <v>0</v>
      </c>
      <c r="G130" s="120">
        <f>G131+G132+G133+G134+G135+G136+G137+G138</f>
        <v>0</v>
      </c>
      <c r="H130" s="120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119"/>
      <c r="E131" s="119"/>
      <c r="F131" s="119"/>
      <c r="G131" s="119"/>
      <c r="H131" s="119"/>
    </row>
    <row r="132" spans="1:8">
      <c r="A132" s="93" t="s">
        <v>61</v>
      </c>
      <c r="B132" s="97"/>
      <c r="C132" s="107">
        <v>31002</v>
      </c>
      <c r="D132" s="119"/>
      <c r="E132" s="119"/>
      <c r="F132" s="119"/>
      <c r="G132" s="119"/>
      <c r="H132" s="119"/>
    </row>
    <row r="133" spans="1:8" ht="30" customHeight="1">
      <c r="A133" s="93" t="s">
        <v>62</v>
      </c>
      <c r="B133" s="97"/>
      <c r="C133" s="107">
        <v>31003</v>
      </c>
      <c r="D133" s="119"/>
      <c r="E133" s="119"/>
      <c r="F133" s="119"/>
      <c r="G133" s="119"/>
      <c r="H133" s="119"/>
    </row>
    <row r="134" spans="1:8">
      <c r="A134" s="93" t="s">
        <v>63</v>
      </c>
      <c r="B134" s="97"/>
      <c r="C134" s="107">
        <v>31004</v>
      </c>
      <c r="D134" s="119"/>
      <c r="E134" s="119"/>
      <c r="F134" s="119"/>
      <c r="G134" s="119"/>
      <c r="H134" s="119"/>
    </row>
    <row r="135" spans="1:8">
      <c r="A135" s="93" t="s">
        <v>64</v>
      </c>
      <c r="B135" s="97"/>
      <c r="C135" s="107">
        <v>31005</v>
      </c>
      <c r="D135" s="119"/>
      <c r="E135" s="119"/>
      <c r="F135" s="119"/>
      <c r="G135" s="119"/>
      <c r="H135" s="119"/>
    </row>
    <row r="136" spans="1:8">
      <c r="A136" s="93" t="s">
        <v>66</v>
      </c>
      <c r="B136" s="97"/>
      <c r="C136" s="107">
        <v>31006</v>
      </c>
      <c r="D136" s="119"/>
      <c r="E136" s="119"/>
      <c r="F136" s="119"/>
      <c r="G136" s="119"/>
      <c r="H136" s="119"/>
    </row>
    <row r="137" spans="1:8">
      <c r="A137" s="93" t="s">
        <v>130</v>
      </c>
      <c r="B137" s="97"/>
      <c r="C137" s="107" t="s">
        <v>131</v>
      </c>
      <c r="D137" s="119"/>
      <c r="E137" s="119"/>
      <c r="F137" s="119"/>
      <c r="G137" s="119"/>
      <c r="H137" s="119"/>
    </row>
    <row r="138" spans="1:8">
      <c r="A138" s="93" t="s">
        <v>65</v>
      </c>
      <c r="B138" s="97"/>
      <c r="C138" s="107" t="s">
        <v>127</v>
      </c>
      <c r="D138" s="119">
        <f>E138+F138+G138+H138</f>
        <v>0</v>
      </c>
      <c r="E138" s="119"/>
      <c r="F138" s="119"/>
      <c r="G138" s="119"/>
      <c r="H138" s="119"/>
    </row>
    <row r="139" spans="1:8" ht="15.75" customHeight="1">
      <c r="A139" s="96" t="s">
        <v>86</v>
      </c>
      <c r="B139" s="97">
        <v>320</v>
      </c>
      <c r="C139" s="107" t="s">
        <v>118</v>
      </c>
      <c r="D139" s="119"/>
      <c r="E139" s="119"/>
      <c r="F139" s="119"/>
      <c r="G139" s="119"/>
      <c r="H139" s="119"/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0</v>
      </c>
      <c r="E140" s="120">
        <f>E141+E142+E143+E144+E145+E146+E147+E148+E149+E150</f>
        <v>0</v>
      </c>
      <c r="F140" s="120">
        <f>F141+F142+F143+F144+F145+F146+F147+F148+F149+F150</f>
        <v>0</v>
      </c>
      <c r="G140" s="120">
        <f>G141+G142+G143+G144+G145+G146+G147+G148+G149+G150</f>
        <v>0</v>
      </c>
      <c r="H140" s="120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119">
        <f>E141+F141+G141+H141</f>
        <v>0</v>
      </c>
      <c r="E141" s="119"/>
      <c r="F141" s="119"/>
      <c r="G141" s="119"/>
      <c r="H141" s="119"/>
    </row>
    <row r="142" spans="1:8">
      <c r="A142" s="93" t="s">
        <v>69</v>
      </c>
      <c r="B142" s="97"/>
      <c r="C142" s="107">
        <v>34002</v>
      </c>
      <c r="D142" s="119">
        <f t="shared" ref="D142:D150" si="1">E142+F142+G142+H142</f>
        <v>0</v>
      </c>
      <c r="E142" s="119"/>
      <c r="F142" s="119"/>
      <c r="G142" s="119"/>
      <c r="H142" s="119"/>
    </row>
    <row r="143" spans="1:8">
      <c r="A143" s="93" t="s">
        <v>70</v>
      </c>
      <c r="B143" s="97"/>
      <c r="C143" s="107">
        <v>34003</v>
      </c>
      <c r="D143" s="119">
        <f t="shared" si="1"/>
        <v>0</v>
      </c>
      <c r="E143" s="119"/>
      <c r="F143" s="119"/>
      <c r="G143" s="119"/>
      <c r="H143" s="119"/>
    </row>
    <row r="144" spans="1:8" ht="29.25" customHeight="1">
      <c r="A144" s="93" t="s">
        <v>71</v>
      </c>
      <c r="B144" s="97"/>
      <c r="C144" s="107">
        <v>34004</v>
      </c>
      <c r="D144" s="119">
        <f t="shared" si="1"/>
        <v>0</v>
      </c>
      <c r="E144" s="119"/>
      <c r="F144" s="119"/>
      <c r="G144" s="119"/>
      <c r="H144" s="119"/>
    </row>
    <row r="145" spans="1:8" ht="26.25">
      <c r="A145" s="93" t="s">
        <v>72</v>
      </c>
      <c r="B145" s="97"/>
      <c r="C145" s="107">
        <v>34005</v>
      </c>
      <c r="D145" s="119">
        <f t="shared" si="1"/>
        <v>0</v>
      </c>
      <c r="E145" s="119"/>
      <c r="F145" s="119"/>
      <c r="G145" s="119"/>
      <c r="H145" s="119"/>
    </row>
    <row r="146" spans="1:8" ht="26.25">
      <c r="A146" s="93" t="s">
        <v>73</v>
      </c>
      <c r="B146" s="97"/>
      <c r="C146" s="107">
        <v>34006</v>
      </c>
      <c r="D146" s="119">
        <f t="shared" si="1"/>
        <v>0</v>
      </c>
      <c r="E146" s="119"/>
      <c r="F146" s="119"/>
      <c r="G146" s="119"/>
      <c r="H146" s="119"/>
    </row>
    <row r="147" spans="1:8">
      <c r="A147" s="93" t="s">
        <v>132</v>
      </c>
      <c r="B147" s="97"/>
      <c r="C147" s="107">
        <v>34007</v>
      </c>
      <c r="D147" s="119">
        <f t="shared" si="1"/>
        <v>0</v>
      </c>
      <c r="E147" s="119"/>
      <c r="F147" s="119"/>
      <c r="G147" s="119"/>
      <c r="H147" s="119"/>
    </row>
    <row r="148" spans="1:8">
      <c r="A148" s="93" t="s">
        <v>133</v>
      </c>
      <c r="B148" s="97"/>
      <c r="C148" s="107" t="s">
        <v>134</v>
      </c>
      <c r="D148" s="119">
        <f t="shared" si="1"/>
        <v>0</v>
      </c>
      <c r="E148" s="119"/>
      <c r="F148" s="119"/>
      <c r="G148" s="119"/>
      <c r="H148" s="119"/>
    </row>
    <row r="149" spans="1:8">
      <c r="A149" s="93" t="s">
        <v>139</v>
      </c>
      <c r="B149" s="97"/>
      <c r="C149" s="107" t="s">
        <v>140</v>
      </c>
      <c r="D149" s="119">
        <f t="shared" si="1"/>
        <v>0</v>
      </c>
      <c r="E149" s="119"/>
      <c r="F149" s="119"/>
      <c r="G149" s="119"/>
      <c r="H149" s="119"/>
    </row>
    <row r="150" spans="1:8">
      <c r="A150" s="93" t="s">
        <v>227</v>
      </c>
      <c r="B150" s="97"/>
      <c r="C150" s="107" t="s">
        <v>128</v>
      </c>
      <c r="D150" s="119">
        <f t="shared" si="1"/>
        <v>0</v>
      </c>
      <c r="E150" s="119"/>
      <c r="F150" s="119"/>
      <c r="G150" s="119"/>
      <c r="H150" s="119"/>
    </row>
    <row r="151" spans="1:8">
      <c r="A151" s="94" t="s">
        <v>112</v>
      </c>
      <c r="B151" s="95">
        <v>500</v>
      </c>
      <c r="C151" s="106" t="s">
        <v>106</v>
      </c>
      <c r="D151" s="88">
        <f>D152+D153</f>
        <v>0</v>
      </c>
      <c r="E151" s="88">
        <f>E152+E153</f>
        <v>0</v>
      </c>
      <c r="F151" s="88">
        <f>F152+F153</f>
        <v>0</v>
      </c>
      <c r="G151" s="88">
        <f>G152+G153</f>
        <v>0</v>
      </c>
      <c r="H151" s="88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2"/>
      <c r="E152" s="92"/>
      <c r="F152" s="92"/>
      <c r="G152" s="92"/>
      <c r="H152" s="92"/>
    </row>
    <row r="153" spans="1:8">
      <c r="A153" s="96" t="s">
        <v>114</v>
      </c>
      <c r="B153" s="97">
        <v>540</v>
      </c>
      <c r="C153" s="107" t="s">
        <v>108</v>
      </c>
      <c r="D153" s="92"/>
      <c r="E153" s="92"/>
      <c r="F153" s="92"/>
      <c r="G153" s="92"/>
      <c r="H153" s="92"/>
    </row>
    <row r="154" spans="1:8">
      <c r="A154" s="94" t="s">
        <v>115</v>
      </c>
      <c r="B154" s="95">
        <v>600</v>
      </c>
      <c r="C154" s="106" t="s">
        <v>109</v>
      </c>
      <c r="D154" s="88">
        <f>D155+D156</f>
        <v>0</v>
      </c>
      <c r="E154" s="88">
        <f>E155+E156</f>
        <v>0</v>
      </c>
      <c r="F154" s="88">
        <f>F155+F156</f>
        <v>0</v>
      </c>
      <c r="G154" s="88">
        <f>G155+G156</f>
        <v>0</v>
      </c>
      <c r="H154" s="88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2"/>
      <c r="E155" s="92"/>
      <c r="F155" s="92"/>
      <c r="G155" s="92"/>
      <c r="H155" s="92"/>
    </row>
    <row r="156" spans="1:8">
      <c r="A156" s="109" t="s">
        <v>117</v>
      </c>
      <c r="B156" s="99">
        <v>640</v>
      </c>
      <c r="C156" s="100" t="s">
        <v>111</v>
      </c>
      <c r="D156" s="101"/>
      <c r="E156" s="101"/>
      <c r="F156" s="101"/>
      <c r="G156" s="101"/>
      <c r="H156" s="101"/>
    </row>
    <row r="157" spans="1:8">
      <c r="A157" s="96"/>
      <c r="B157" s="97"/>
      <c r="C157" s="107"/>
      <c r="D157" s="92"/>
      <c r="E157" s="92"/>
      <c r="F157" s="92"/>
      <c r="G157" s="92"/>
      <c r="H157" s="92"/>
    </row>
    <row r="158" spans="1:8">
      <c r="A158" s="110" t="s">
        <v>213</v>
      </c>
      <c r="B158" s="111"/>
      <c r="C158" s="112" t="s">
        <v>211</v>
      </c>
      <c r="D158" s="88">
        <f>D159+D161+D164+D169+D174+D176</f>
        <v>0</v>
      </c>
      <c r="E158" s="88">
        <f>E159+E161+E164+E169+E174+E176</f>
        <v>0</v>
      </c>
      <c r="F158" s="88">
        <f>F159+F161+F164+F169+F174+F176</f>
        <v>0</v>
      </c>
      <c r="G158" s="88">
        <f>G159+G161+G164+G169+G174+G176</f>
        <v>0</v>
      </c>
      <c r="H158" s="88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88">
        <f>D160</f>
        <v>0</v>
      </c>
      <c r="E159" s="88">
        <f>E160</f>
        <v>0</v>
      </c>
      <c r="F159" s="88">
        <f>F160</f>
        <v>0</v>
      </c>
      <c r="G159" s="88">
        <f>G160</f>
        <v>0</v>
      </c>
      <c r="H159" s="88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2"/>
      <c r="E160" s="92"/>
      <c r="F160" s="92"/>
      <c r="G160" s="92"/>
      <c r="H160" s="92"/>
    </row>
    <row r="161" spans="1:8">
      <c r="A161" s="94" t="s">
        <v>159</v>
      </c>
      <c r="B161" s="95">
        <v>400</v>
      </c>
      <c r="C161" s="106" t="s">
        <v>190</v>
      </c>
      <c r="D161" s="88">
        <f>D162+D163</f>
        <v>0</v>
      </c>
      <c r="E161" s="88">
        <f>E162+E163</f>
        <v>0</v>
      </c>
      <c r="F161" s="88">
        <f>F162+F163</f>
        <v>0</v>
      </c>
      <c r="G161" s="88">
        <f>G162+G163</f>
        <v>0</v>
      </c>
      <c r="H161" s="88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2"/>
      <c r="E162" s="92"/>
      <c r="F162" s="92"/>
      <c r="G162" s="92"/>
      <c r="H162" s="92"/>
    </row>
    <row r="163" spans="1:8">
      <c r="A163" s="96" t="s">
        <v>162</v>
      </c>
      <c r="B163" s="97">
        <v>430</v>
      </c>
      <c r="C163" s="107" t="s">
        <v>193</v>
      </c>
      <c r="D163" s="92"/>
      <c r="E163" s="92"/>
      <c r="F163" s="92"/>
      <c r="G163" s="92"/>
      <c r="H163" s="92"/>
    </row>
    <row r="164" spans="1:8">
      <c r="A164" s="94" t="s">
        <v>112</v>
      </c>
      <c r="B164" s="95">
        <v>500</v>
      </c>
      <c r="C164" s="106" t="s">
        <v>106</v>
      </c>
      <c r="D164" s="120">
        <f>D165+D166+D167+D168</f>
        <v>0</v>
      </c>
      <c r="E164" s="120">
        <f>E165+E166+E167+E168</f>
        <v>0</v>
      </c>
      <c r="F164" s="120">
        <f>F165+F166+F167+F168</f>
        <v>0</v>
      </c>
      <c r="G164" s="120">
        <f>G165+G166+G167+G168</f>
        <v>0</v>
      </c>
      <c r="H164" s="120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119"/>
      <c r="E165" s="119"/>
      <c r="F165" s="119"/>
      <c r="G165" s="119"/>
      <c r="H165" s="119"/>
    </row>
    <row r="166" spans="1:8" ht="26.25">
      <c r="A166" s="96" t="s">
        <v>198</v>
      </c>
      <c r="B166" s="97">
        <v>520</v>
      </c>
      <c r="C166" s="107" t="s">
        <v>196</v>
      </c>
      <c r="D166" s="119"/>
      <c r="E166" s="119"/>
      <c r="F166" s="119"/>
      <c r="G166" s="119"/>
      <c r="H166" s="119"/>
    </row>
    <row r="167" spans="1:8">
      <c r="A167" s="96" t="s">
        <v>113</v>
      </c>
      <c r="B167" s="97">
        <v>530</v>
      </c>
      <c r="C167" s="107" t="s">
        <v>107</v>
      </c>
      <c r="D167" s="119"/>
      <c r="E167" s="119"/>
      <c r="F167" s="119"/>
      <c r="G167" s="119"/>
      <c r="H167" s="119"/>
    </row>
    <row r="168" spans="1:8">
      <c r="A168" s="96" t="s">
        <v>165</v>
      </c>
      <c r="B168" s="97">
        <v>550</v>
      </c>
      <c r="C168" s="107" t="s">
        <v>195</v>
      </c>
      <c r="D168" s="119"/>
      <c r="E168" s="119"/>
      <c r="F168" s="119"/>
      <c r="G168" s="119"/>
      <c r="H168" s="119"/>
    </row>
    <row r="169" spans="1:8">
      <c r="A169" s="94" t="s">
        <v>115</v>
      </c>
      <c r="B169" s="95">
        <v>600</v>
      </c>
      <c r="C169" s="106" t="s">
        <v>109</v>
      </c>
      <c r="D169" s="120">
        <f>D170+D171+D172+D173</f>
        <v>0</v>
      </c>
      <c r="E169" s="120">
        <f>E170+E171+E172+E173</f>
        <v>0</v>
      </c>
      <c r="F169" s="120">
        <f>F170+F171+F172+F173</f>
        <v>0</v>
      </c>
      <c r="G169" s="120">
        <f>G170+G171+G172+G173</f>
        <v>0</v>
      </c>
      <c r="H169" s="120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119"/>
      <c r="E170" s="119"/>
      <c r="F170" s="119"/>
      <c r="G170" s="119"/>
      <c r="H170" s="119"/>
    </row>
    <row r="171" spans="1:8" ht="26.25">
      <c r="A171" s="96" t="s">
        <v>116</v>
      </c>
      <c r="B171" s="97">
        <v>620</v>
      </c>
      <c r="C171" s="107" t="s">
        <v>110</v>
      </c>
      <c r="D171" s="119"/>
      <c r="E171" s="119"/>
      <c r="F171" s="119"/>
      <c r="G171" s="119"/>
      <c r="H171" s="119"/>
    </row>
    <row r="172" spans="1:8" ht="15.75" customHeight="1">
      <c r="A172" s="96" t="s">
        <v>201</v>
      </c>
      <c r="B172" s="113">
        <v>630</v>
      </c>
      <c r="C172" s="114" t="s">
        <v>200</v>
      </c>
      <c r="D172" s="119"/>
      <c r="E172" s="119"/>
      <c r="F172" s="119"/>
      <c r="G172" s="119"/>
      <c r="H172" s="119"/>
    </row>
    <row r="173" spans="1:8">
      <c r="A173" s="96" t="s">
        <v>167</v>
      </c>
      <c r="B173" s="113">
        <v>650</v>
      </c>
      <c r="C173" s="114" t="s">
        <v>202</v>
      </c>
      <c r="D173" s="119"/>
      <c r="E173" s="119"/>
      <c r="F173" s="119"/>
      <c r="G173" s="119"/>
      <c r="H173" s="119"/>
    </row>
    <row r="174" spans="1:8">
      <c r="A174" s="94" t="s">
        <v>168</v>
      </c>
      <c r="B174" s="95">
        <v>700</v>
      </c>
      <c r="C174" s="106" t="s">
        <v>205</v>
      </c>
      <c r="D174" s="120">
        <f>D175</f>
        <v>0</v>
      </c>
      <c r="E174" s="120">
        <f>E175</f>
        <v>0</v>
      </c>
      <c r="F174" s="120">
        <f>F175</f>
        <v>0</v>
      </c>
      <c r="G174" s="120">
        <f>G175</f>
        <v>0</v>
      </c>
      <c r="H174" s="120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119"/>
      <c r="E175" s="119"/>
      <c r="F175" s="119"/>
      <c r="G175" s="119"/>
      <c r="H175" s="119"/>
    </row>
    <row r="176" spans="1:8">
      <c r="A176" s="94" t="s">
        <v>169</v>
      </c>
      <c r="B176" s="95">
        <v>800</v>
      </c>
      <c r="C176" s="106" t="s">
        <v>207</v>
      </c>
      <c r="D176" s="120">
        <f>D177</f>
        <v>0</v>
      </c>
      <c r="E176" s="120">
        <f>E177</f>
        <v>0</v>
      </c>
      <c r="F176" s="120">
        <f>F177</f>
        <v>0</v>
      </c>
      <c r="G176" s="120">
        <f>G177</f>
        <v>0</v>
      </c>
      <c r="H176" s="120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121"/>
      <c r="E177" s="121"/>
      <c r="F177" s="121"/>
      <c r="G177" s="121"/>
      <c r="H177" s="121"/>
    </row>
    <row r="178" spans="1:8" ht="3.75" customHeight="1">
      <c r="A178" s="115"/>
      <c r="B178" s="73"/>
      <c r="C178" s="74"/>
      <c r="D178" s="122"/>
      <c r="E178" s="122"/>
      <c r="F178" s="122"/>
      <c r="G178" s="122"/>
      <c r="H178" s="122"/>
    </row>
    <row r="179" spans="1:8" hidden="1">
      <c r="A179" s="63"/>
      <c r="B179" s="63"/>
      <c r="C179" s="64"/>
      <c r="D179" s="123"/>
      <c r="E179" s="123"/>
      <c r="F179" s="123"/>
      <c r="G179" s="123"/>
      <c r="H179" s="123"/>
    </row>
    <row r="180" spans="1:8">
      <c r="A180" s="118" t="s">
        <v>268</v>
      </c>
      <c r="B180" s="63"/>
      <c r="C180" s="64"/>
      <c r="D180" s="123"/>
      <c r="E180" s="123"/>
      <c r="F180" s="123"/>
      <c r="G180" s="123"/>
      <c r="H180" s="123"/>
    </row>
    <row r="181" spans="1:8">
      <c r="A181" s="63" t="s">
        <v>0</v>
      </c>
      <c r="B181" s="63"/>
      <c r="C181" s="64"/>
      <c r="D181" s="123"/>
      <c r="E181" s="123"/>
      <c r="F181" s="123"/>
      <c r="G181" s="123"/>
      <c r="H181" s="123"/>
    </row>
    <row r="182" spans="1:8">
      <c r="A182" s="63"/>
      <c r="B182" s="63"/>
      <c r="C182" s="64"/>
      <c r="D182" s="123"/>
      <c r="E182" s="123"/>
      <c r="F182" s="123"/>
      <c r="G182" s="123"/>
      <c r="H182" s="123"/>
    </row>
    <row r="183" spans="1:8">
      <c r="A183" s="63"/>
      <c r="B183" s="63"/>
      <c r="C183" s="64"/>
      <c r="D183" s="123"/>
      <c r="E183" s="123"/>
      <c r="F183" s="123"/>
      <c r="G183" s="123"/>
      <c r="H183" s="123"/>
    </row>
    <row r="184" spans="1:8">
      <c r="A184" s="63"/>
      <c r="B184" s="63"/>
      <c r="C184" s="64"/>
      <c r="D184" s="123"/>
      <c r="E184" s="123"/>
      <c r="F184" s="123"/>
      <c r="G184" s="123"/>
      <c r="H184" s="123"/>
    </row>
    <row r="185" spans="1:8">
      <c r="A185" s="63"/>
      <c r="B185" s="63"/>
      <c r="C185" s="64"/>
      <c r="D185" s="123"/>
      <c r="E185" s="123"/>
      <c r="F185" s="123"/>
      <c r="G185" s="123"/>
      <c r="H185" s="123"/>
    </row>
    <row r="186" spans="1:8">
      <c r="D186" s="57"/>
      <c r="E186" s="57"/>
      <c r="F186" s="57"/>
      <c r="G186" s="57"/>
      <c r="H186" s="57"/>
    </row>
    <row r="187" spans="1:8">
      <c r="D187" s="57"/>
      <c r="E187" s="57"/>
      <c r="F187" s="57"/>
      <c r="G187" s="57"/>
      <c r="H187" s="57"/>
    </row>
    <row r="188" spans="1:8">
      <c r="D188" s="57"/>
      <c r="E188" s="57"/>
      <c r="F188" s="57"/>
      <c r="G188" s="57"/>
      <c r="H188" s="57"/>
    </row>
    <row r="189" spans="1:8">
      <c r="A189" s="15"/>
      <c r="D189" s="57"/>
      <c r="E189" s="57"/>
      <c r="F189" s="57"/>
      <c r="G189" s="57"/>
      <c r="H189" s="57"/>
    </row>
    <row r="190" spans="1:8">
      <c r="D190" s="57"/>
      <c r="E190" s="57"/>
      <c r="F190" s="57"/>
      <c r="G190" s="57"/>
      <c r="H190" s="57"/>
    </row>
    <row r="191" spans="1:8">
      <c r="D191" s="57"/>
      <c r="E191" s="57"/>
      <c r="F191" s="57"/>
      <c r="G191" s="57"/>
      <c r="H191" s="57"/>
    </row>
    <row r="192" spans="1:8">
      <c r="D192" s="57"/>
      <c r="E192" s="57"/>
      <c r="F192" s="57"/>
      <c r="G192" s="57"/>
      <c r="H192" s="57"/>
    </row>
    <row r="193" spans="4:8">
      <c r="D193" s="57"/>
      <c r="E193" s="57"/>
      <c r="F193" s="57"/>
      <c r="G193" s="57"/>
      <c r="H193" s="57"/>
    </row>
    <row r="194" spans="4:8">
      <c r="D194" s="57"/>
      <c r="E194" s="57"/>
      <c r="F194" s="57"/>
      <c r="G194" s="57"/>
      <c r="H194" s="57"/>
    </row>
    <row r="195" spans="4:8">
      <c r="D195" s="57"/>
      <c r="E195" s="57"/>
      <c r="F195" s="57"/>
      <c r="G195" s="57"/>
      <c r="H195" s="57"/>
    </row>
    <row r="196" spans="4:8">
      <c r="D196" s="57"/>
      <c r="E196" s="57"/>
      <c r="F196" s="57"/>
      <c r="G196" s="57"/>
      <c r="H196" s="57"/>
    </row>
    <row r="197" spans="4:8">
      <c r="D197" s="57"/>
      <c r="E197" s="57"/>
      <c r="F197" s="57"/>
      <c r="G197" s="57"/>
      <c r="H197" s="57"/>
    </row>
    <row r="198" spans="4:8">
      <c r="D198" s="57"/>
      <c r="E198" s="57"/>
      <c r="F198" s="57"/>
      <c r="G198" s="57"/>
      <c r="H198" s="57"/>
    </row>
    <row r="199" spans="4:8">
      <c r="D199" s="57"/>
      <c r="E199" s="57"/>
      <c r="F199" s="57"/>
      <c r="G199" s="57"/>
      <c r="H199" s="57"/>
    </row>
    <row r="200" spans="4:8">
      <c r="D200" s="57"/>
      <c r="E200" s="57"/>
      <c r="F200" s="57"/>
      <c r="G200" s="57"/>
      <c r="H200" s="57"/>
    </row>
    <row r="201" spans="4:8">
      <c r="D201" s="57"/>
      <c r="E201" s="57"/>
      <c r="F201" s="57"/>
      <c r="G201" s="57"/>
      <c r="H201" s="57"/>
    </row>
    <row r="202" spans="4:8">
      <c r="D202" s="57"/>
      <c r="E202" s="57"/>
      <c r="F202" s="57"/>
      <c r="G202" s="57"/>
      <c r="H202" s="57"/>
    </row>
    <row r="203" spans="4:8">
      <c r="D203" s="57"/>
      <c r="E203" s="57"/>
      <c r="F203" s="57"/>
      <c r="G203" s="57"/>
      <c r="H203" s="57"/>
    </row>
    <row r="204" spans="4:8">
      <c r="D204" s="57"/>
      <c r="E204" s="57"/>
      <c r="F204" s="57"/>
      <c r="G204" s="57"/>
      <c r="H204" s="57"/>
    </row>
    <row r="205" spans="4:8">
      <c r="D205" s="57"/>
      <c r="E205" s="57"/>
      <c r="F205" s="57"/>
      <c r="G205" s="57"/>
      <c r="H205" s="57"/>
    </row>
    <row r="206" spans="4:8">
      <c r="D206" s="57"/>
      <c r="E206" s="57"/>
      <c r="F206" s="57"/>
      <c r="G206" s="57"/>
      <c r="H206" s="57"/>
    </row>
    <row r="207" spans="4:8">
      <c r="D207" s="57"/>
      <c r="E207" s="57"/>
      <c r="F207" s="57"/>
      <c r="G207" s="57"/>
      <c r="H207" s="57"/>
    </row>
    <row r="208" spans="4:8">
      <c r="D208" s="57"/>
      <c r="E208" s="57"/>
      <c r="F208" s="57"/>
      <c r="G208" s="57"/>
      <c r="H208" s="57"/>
    </row>
    <row r="209" spans="4:8">
      <c r="D209" s="57"/>
      <c r="E209" s="57"/>
      <c r="F209" s="57"/>
      <c r="G209" s="57"/>
      <c r="H209" s="57"/>
    </row>
    <row r="210" spans="4:8">
      <c r="D210" s="57"/>
      <c r="E210" s="57"/>
      <c r="F210" s="57"/>
      <c r="G210" s="57"/>
      <c r="H210" s="57"/>
    </row>
    <row r="211" spans="4:8">
      <c r="D211" s="57"/>
      <c r="E211" s="57"/>
      <c r="F211" s="57"/>
      <c r="G211" s="57"/>
      <c r="H211" s="57"/>
    </row>
    <row r="212" spans="4:8">
      <c r="D212" s="57"/>
      <c r="E212" s="57"/>
      <c r="F212" s="57"/>
      <c r="G212" s="57"/>
      <c r="H212" s="57"/>
    </row>
    <row r="213" spans="4:8">
      <c r="D213" s="57"/>
      <c r="E213" s="57"/>
      <c r="F213" s="57"/>
      <c r="G213" s="57"/>
      <c r="H213" s="57"/>
    </row>
    <row r="214" spans="4:8">
      <c r="D214" s="57"/>
      <c r="E214" s="57"/>
      <c r="F214" s="57"/>
      <c r="G214" s="57"/>
      <c r="H214" s="57"/>
    </row>
    <row r="215" spans="4:8">
      <c r="D215" s="57"/>
      <c r="E215" s="57"/>
      <c r="F215" s="57"/>
      <c r="G215" s="57"/>
      <c r="H215" s="57"/>
    </row>
    <row r="216" spans="4:8">
      <c r="D216" s="57"/>
      <c r="E216" s="57"/>
      <c r="F216" s="57"/>
      <c r="G216" s="57"/>
      <c r="H216" s="57"/>
    </row>
    <row r="217" spans="4:8">
      <c r="D217" s="57"/>
      <c r="E217" s="57"/>
      <c r="F217" s="57"/>
      <c r="G217" s="57"/>
      <c r="H217" s="57"/>
    </row>
    <row r="218" spans="4:8">
      <c r="D218" s="57"/>
      <c r="E218" s="57"/>
      <c r="F218" s="57"/>
      <c r="G218" s="57"/>
      <c r="H218" s="57"/>
    </row>
    <row r="219" spans="4:8">
      <c r="D219" s="57"/>
      <c r="E219" s="57"/>
      <c r="F219" s="57"/>
      <c r="G219" s="57"/>
      <c r="H219" s="57"/>
    </row>
    <row r="220" spans="4:8">
      <c r="D220" s="57"/>
      <c r="E220" s="57"/>
      <c r="F220" s="57"/>
      <c r="G220" s="57"/>
      <c r="H220" s="57"/>
    </row>
    <row r="221" spans="4:8">
      <c r="D221" s="57"/>
      <c r="E221" s="57"/>
      <c r="F221" s="57"/>
      <c r="G221" s="57"/>
      <c r="H221" s="57"/>
    </row>
    <row r="222" spans="4:8">
      <c r="D222" s="57"/>
      <c r="E222" s="57"/>
      <c r="F222" s="57"/>
      <c r="G222" s="57"/>
      <c r="H222" s="57"/>
    </row>
    <row r="223" spans="4:8">
      <c r="D223" s="57"/>
      <c r="E223" s="57"/>
      <c r="F223" s="57"/>
      <c r="G223" s="57"/>
      <c r="H223" s="57"/>
    </row>
    <row r="224" spans="4:8">
      <c r="D224" s="57"/>
      <c r="E224" s="57"/>
      <c r="F224" s="57"/>
      <c r="G224" s="57"/>
      <c r="H224" s="57"/>
    </row>
    <row r="225" spans="4:8">
      <c r="D225" s="57"/>
      <c r="E225" s="57"/>
      <c r="F225" s="57"/>
      <c r="G225" s="57"/>
      <c r="H225" s="57"/>
    </row>
    <row r="226" spans="4:8">
      <c r="D226" s="57"/>
      <c r="E226" s="57"/>
      <c r="F226" s="57"/>
      <c r="G226" s="57"/>
      <c r="H226" s="57"/>
    </row>
    <row r="227" spans="4:8">
      <c r="D227" s="57"/>
      <c r="E227" s="57"/>
      <c r="F227" s="57"/>
      <c r="G227" s="57"/>
      <c r="H227" s="57"/>
    </row>
    <row r="228" spans="4:8">
      <c r="D228" s="57"/>
      <c r="E228" s="57"/>
      <c r="F228" s="57"/>
      <c r="G228" s="57"/>
      <c r="H228" s="57"/>
    </row>
    <row r="229" spans="4:8">
      <c r="D229" s="57"/>
      <c r="E229" s="57"/>
      <c r="F229" s="57"/>
      <c r="G229" s="57"/>
      <c r="H229" s="57"/>
    </row>
    <row r="230" spans="4:8">
      <c r="D230" s="57"/>
      <c r="E230" s="57"/>
      <c r="F230" s="57"/>
      <c r="G230" s="57"/>
      <c r="H230" s="57"/>
    </row>
    <row r="231" spans="4:8">
      <c r="D231" s="57"/>
      <c r="E231" s="57"/>
      <c r="F231" s="57"/>
      <c r="G231" s="57"/>
      <c r="H231" s="57"/>
    </row>
    <row r="232" spans="4:8">
      <c r="D232" s="57"/>
      <c r="E232" s="57"/>
      <c r="F232" s="57"/>
      <c r="G232" s="57"/>
      <c r="H232" s="57"/>
    </row>
    <row r="233" spans="4:8">
      <c r="D233" s="57"/>
      <c r="E233" s="57"/>
      <c r="F233" s="57"/>
      <c r="G233" s="57"/>
      <c r="H233" s="57"/>
    </row>
    <row r="234" spans="4:8">
      <c r="D234" s="57"/>
      <c r="E234" s="57"/>
      <c r="F234" s="57"/>
      <c r="G234" s="57"/>
      <c r="H234" s="57"/>
    </row>
    <row r="235" spans="4:8">
      <c r="D235" s="57"/>
      <c r="E235" s="57"/>
      <c r="F235" s="57"/>
      <c r="G235" s="57"/>
      <c r="H235" s="57"/>
    </row>
    <row r="236" spans="4:8">
      <c r="D236" s="57"/>
      <c r="E236" s="57"/>
      <c r="F236" s="57"/>
      <c r="G236" s="57"/>
      <c r="H236" s="57"/>
    </row>
    <row r="237" spans="4:8">
      <c r="D237" s="57"/>
      <c r="E237" s="57"/>
      <c r="F237" s="57"/>
      <c r="G237" s="57"/>
      <c r="H237" s="57"/>
    </row>
    <row r="238" spans="4:8">
      <c r="D238" s="57"/>
      <c r="E238" s="57"/>
      <c r="F238" s="57"/>
      <c r="G238" s="57"/>
      <c r="H238" s="57"/>
    </row>
    <row r="239" spans="4:8">
      <c r="D239" s="57"/>
      <c r="E239" s="57"/>
      <c r="F239" s="57"/>
      <c r="G239" s="57"/>
      <c r="H239" s="57"/>
    </row>
    <row r="240" spans="4:8">
      <c r="D240" s="57"/>
      <c r="E240" s="57"/>
      <c r="F240" s="57"/>
      <c r="G240" s="57"/>
      <c r="H240" s="57"/>
    </row>
    <row r="241" spans="4:8">
      <c r="D241" s="57"/>
      <c r="E241" s="57"/>
      <c r="F241" s="57"/>
      <c r="G241" s="57"/>
      <c r="H241" s="57"/>
    </row>
    <row r="242" spans="4:8">
      <c r="D242" s="57"/>
      <c r="E242" s="57"/>
      <c r="F242" s="57"/>
      <c r="G242" s="57"/>
      <c r="H242" s="57"/>
    </row>
    <row r="243" spans="4:8">
      <c r="D243" s="57"/>
      <c r="E243" s="57"/>
      <c r="F243" s="57"/>
      <c r="G243" s="57"/>
      <c r="H243" s="57"/>
    </row>
    <row r="244" spans="4:8">
      <c r="D244" s="57"/>
      <c r="E244" s="57"/>
      <c r="F244" s="57"/>
      <c r="G244" s="57"/>
      <c r="H244" s="57"/>
    </row>
    <row r="245" spans="4:8">
      <c r="D245" s="57"/>
      <c r="E245" s="57"/>
      <c r="F245" s="57"/>
      <c r="G245" s="57"/>
      <c r="H245" s="57"/>
    </row>
    <row r="246" spans="4:8">
      <c r="D246" s="57"/>
      <c r="E246" s="57"/>
      <c r="F246" s="57"/>
      <c r="G246" s="57"/>
      <c r="H246" s="57"/>
    </row>
    <row r="247" spans="4:8">
      <c r="D247" s="57"/>
      <c r="E247" s="57"/>
      <c r="F247" s="57"/>
      <c r="G247" s="57"/>
      <c r="H247" s="57"/>
    </row>
    <row r="248" spans="4:8">
      <c r="D248" s="57"/>
      <c r="E248" s="57"/>
      <c r="F248" s="57"/>
      <c r="G248" s="57"/>
      <c r="H248" s="57"/>
    </row>
    <row r="249" spans="4:8">
      <c r="D249" s="57"/>
      <c r="E249" s="57"/>
      <c r="F249" s="57"/>
      <c r="G249" s="57"/>
      <c r="H249" s="57"/>
    </row>
    <row r="250" spans="4:8">
      <c r="D250" s="57"/>
      <c r="E250" s="57"/>
      <c r="F250" s="57"/>
      <c r="G250" s="57"/>
      <c r="H250" s="57"/>
    </row>
    <row r="251" spans="4:8">
      <c r="D251" s="57"/>
      <c r="E251" s="57"/>
      <c r="F251" s="57"/>
      <c r="G251" s="57"/>
      <c r="H251" s="57"/>
    </row>
    <row r="252" spans="4:8">
      <c r="D252" s="57"/>
      <c r="E252" s="57"/>
      <c r="F252" s="57"/>
      <c r="G252" s="57"/>
      <c r="H252" s="57"/>
    </row>
    <row r="253" spans="4:8">
      <c r="D253" s="57"/>
      <c r="E253" s="57"/>
      <c r="F253" s="57"/>
      <c r="G253" s="57"/>
      <c r="H253" s="57"/>
    </row>
    <row r="254" spans="4:8">
      <c r="D254" s="57"/>
      <c r="E254" s="57"/>
      <c r="F254" s="57"/>
      <c r="G254" s="57"/>
      <c r="H254" s="57"/>
    </row>
    <row r="255" spans="4:8">
      <c r="D255" s="57"/>
      <c r="E255" s="57"/>
      <c r="F255" s="57"/>
      <c r="G255" s="57"/>
      <c r="H255" s="57"/>
    </row>
    <row r="256" spans="4:8">
      <c r="D256" s="57"/>
      <c r="E256" s="57"/>
      <c r="F256" s="57"/>
      <c r="G256" s="57"/>
      <c r="H256" s="57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J252"/>
  <sheetViews>
    <sheetView showGridLines="0" topLeftCell="A12" zoomScale="70" workbookViewId="0">
      <selection activeCell="C25" sqref="C25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.7109375" style="1" customWidth="1"/>
    <col min="6" max="6" width="16" style="1" customWidth="1"/>
    <col min="7" max="7" width="17" style="1" customWidth="1"/>
    <col min="8" max="8" width="12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335</v>
      </c>
    </row>
    <row r="6" spans="1:8">
      <c r="A6" s="1" t="s">
        <v>225</v>
      </c>
    </row>
    <row r="7" spans="1:8" ht="0.75" customHeight="1"/>
    <row r="8" spans="1:8" ht="20.25" customHeight="1">
      <c r="A8" s="170" t="s">
        <v>325</v>
      </c>
      <c r="B8" s="170"/>
      <c r="C8" s="170"/>
      <c r="D8" s="170"/>
      <c r="E8" s="170"/>
      <c r="F8" s="170"/>
      <c r="G8" s="170"/>
      <c r="H8" s="170"/>
    </row>
    <row r="9" spans="1:8" ht="19.5" customHeight="1">
      <c r="A9" s="171" t="s">
        <v>332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>
      <c r="G12" s="1" t="s">
        <v>98</v>
      </c>
    </row>
    <row r="14" spans="1:8">
      <c r="F14" s="3" t="s">
        <v>99</v>
      </c>
      <c r="G14" s="4"/>
    </row>
    <row r="15" spans="1:8">
      <c r="F15" s="3" t="s">
        <v>100</v>
      </c>
      <c r="G15" s="4"/>
    </row>
    <row r="16" spans="1:8">
      <c r="A16" s="1" t="s">
        <v>87</v>
      </c>
      <c r="B16" s="5" t="s">
        <v>290</v>
      </c>
      <c r="C16" s="6"/>
      <c r="D16" s="5"/>
      <c r="E16" s="5"/>
      <c r="F16" s="3" t="s">
        <v>97</v>
      </c>
      <c r="G16" s="4"/>
    </row>
    <row r="17" spans="1:10">
      <c r="B17" s="7" t="s">
        <v>232</v>
      </c>
      <c r="C17" s="8"/>
      <c r="D17" s="7"/>
      <c r="E17" s="7"/>
      <c r="F17" s="3"/>
      <c r="G17" s="4"/>
    </row>
    <row r="18" spans="1:10">
      <c r="A18" s="1" t="s">
        <v>88</v>
      </c>
      <c r="B18" s="7"/>
      <c r="C18" s="8"/>
      <c r="D18" s="7"/>
      <c r="E18" s="7"/>
      <c r="F18" s="3" t="s">
        <v>95</v>
      </c>
      <c r="G18" s="4"/>
    </row>
    <row r="19" spans="1:10">
      <c r="B19" s="7"/>
      <c r="C19" s="8"/>
      <c r="D19" s="7"/>
      <c r="E19" s="7"/>
      <c r="F19" s="3"/>
      <c r="G19" s="4"/>
    </row>
    <row r="20" spans="1:10">
      <c r="A20" s="1" t="s">
        <v>89</v>
      </c>
      <c r="B20" s="52"/>
      <c r="C20" s="8" t="s">
        <v>215</v>
      </c>
      <c r="D20" s="7"/>
      <c r="E20" s="7"/>
      <c r="F20" s="3" t="s">
        <v>94</v>
      </c>
      <c r="G20" s="4"/>
    </row>
    <row r="21" spans="1:10">
      <c r="B21" s="7"/>
      <c r="C21" s="8"/>
      <c r="D21" s="7"/>
      <c r="E21" s="7"/>
      <c r="F21" s="3"/>
      <c r="G21" s="4"/>
    </row>
    <row r="22" spans="1:10">
      <c r="A22" s="1" t="s">
        <v>90</v>
      </c>
      <c r="B22" s="52" t="s">
        <v>341</v>
      </c>
      <c r="C22" s="8"/>
      <c r="D22" s="7"/>
      <c r="E22" s="7"/>
      <c r="F22" s="3" t="s">
        <v>93</v>
      </c>
      <c r="G22" s="4"/>
    </row>
    <row r="23" spans="1:10">
      <c r="B23" s="7"/>
      <c r="C23" s="8"/>
      <c r="D23" s="7"/>
      <c r="E23" s="7"/>
      <c r="F23" s="3"/>
      <c r="G23" s="4"/>
    </row>
    <row r="24" spans="1:10">
      <c r="A24" s="1" t="s">
        <v>91</v>
      </c>
      <c r="B24" s="7"/>
      <c r="C24" s="8" t="s">
        <v>333</v>
      </c>
      <c r="D24" s="7"/>
      <c r="E24" s="7"/>
      <c r="F24" s="3" t="s">
        <v>96</v>
      </c>
      <c r="G24" s="4"/>
    </row>
    <row r="25" spans="1:10">
      <c r="B25" s="7"/>
      <c r="C25" s="8"/>
      <c r="D25" s="7"/>
      <c r="E25" s="7"/>
      <c r="F25" s="3"/>
      <c r="G25" s="4"/>
    </row>
    <row r="26" spans="1:10">
      <c r="B26" s="27"/>
      <c r="C26" s="28"/>
      <c r="D26" s="60"/>
      <c r="E26" s="27"/>
      <c r="F26" s="3"/>
      <c r="G26" s="4"/>
    </row>
    <row r="27" spans="1:10" ht="0.75" customHeight="1">
      <c r="A27" s="16" t="s">
        <v>92</v>
      </c>
      <c r="D27" s="57"/>
      <c r="F27" s="27"/>
      <c r="G27" s="27"/>
      <c r="H27" s="27"/>
    </row>
    <row r="28" spans="1:10" s="10" customFormat="1" ht="81.75" customHeight="1">
      <c r="A28" s="31" t="s">
        <v>1</v>
      </c>
      <c r="B28" s="31" t="s">
        <v>3</v>
      </c>
      <c r="C28" s="32" t="s">
        <v>2</v>
      </c>
      <c r="D28" s="9" t="s">
        <v>209</v>
      </c>
      <c r="E28" s="9">
        <v>1</v>
      </c>
      <c r="F28" s="9">
        <v>2</v>
      </c>
      <c r="G28" s="9">
        <v>3</v>
      </c>
      <c r="H28" s="9">
        <v>4</v>
      </c>
    </row>
    <row r="29" spans="1:10" s="10" customFormat="1">
      <c r="A29" s="11">
        <v>1</v>
      </c>
      <c r="B29" s="11">
        <v>2</v>
      </c>
      <c r="C29" s="12">
        <v>3</v>
      </c>
      <c r="D29" s="11">
        <v>4</v>
      </c>
      <c r="E29" s="11">
        <v>5</v>
      </c>
      <c r="F29" s="11">
        <v>6</v>
      </c>
      <c r="G29" s="11">
        <v>7</v>
      </c>
      <c r="H29" s="11">
        <v>8</v>
      </c>
    </row>
    <row r="30" spans="1:10" ht="1.5" customHeight="1">
      <c r="A30" s="47" t="s">
        <v>210</v>
      </c>
      <c r="B30" s="48"/>
      <c r="C30" s="49" t="s">
        <v>211</v>
      </c>
      <c r="D30" s="155">
        <f>D31+D46</f>
        <v>0</v>
      </c>
      <c r="E30" s="155">
        <f>E31+E46</f>
        <v>0</v>
      </c>
      <c r="F30" s="155">
        <f>F31+F46</f>
        <v>0</v>
      </c>
      <c r="G30" s="155">
        <f>G31+G46</f>
        <v>0</v>
      </c>
      <c r="H30" s="155">
        <f>H31+H46</f>
        <v>0</v>
      </c>
      <c r="I30" s="58"/>
      <c r="J30" s="58"/>
    </row>
    <row r="31" spans="1:10" hidden="1">
      <c r="A31" s="20" t="s">
        <v>173</v>
      </c>
      <c r="B31" s="34">
        <v>100</v>
      </c>
      <c r="C31" s="35" t="s">
        <v>176</v>
      </c>
      <c r="D31" s="130">
        <f>D32+D33+D34+D35+D36+D40+D41+D45</f>
        <v>0</v>
      </c>
      <c r="E31" s="130">
        <f>E32+E33+E34+E35+E36+E40+E41+E45</f>
        <v>0</v>
      </c>
      <c r="F31" s="130">
        <f>F32+F33+F34+F35+F36+F40+F41+F45</f>
        <v>0</v>
      </c>
      <c r="G31" s="130">
        <f>G32+G33+G34+G35+G36+G40+G41+G45</f>
        <v>0</v>
      </c>
      <c r="H31" s="130">
        <f>H32+H33+H34+H35+H36+H40+H41+H45</f>
        <v>0</v>
      </c>
      <c r="I31" s="58"/>
      <c r="J31" s="58"/>
    </row>
    <row r="32" spans="1:10" ht="16.5" hidden="1" customHeight="1">
      <c r="A32" s="19" t="s">
        <v>148</v>
      </c>
      <c r="B32" s="36">
        <v>110</v>
      </c>
      <c r="C32" s="37" t="s">
        <v>177</v>
      </c>
      <c r="D32" s="131">
        <f>E32+F32+G32+H32</f>
        <v>0</v>
      </c>
      <c r="E32" s="131"/>
      <c r="F32" s="131"/>
      <c r="G32" s="131"/>
      <c r="H32" s="131"/>
      <c r="I32" s="58"/>
      <c r="J32" s="58"/>
    </row>
    <row r="33" spans="1:10" hidden="1">
      <c r="A33" s="19" t="s">
        <v>149</v>
      </c>
      <c r="B33" s="36">
        <v>120</v>
      </c>
      <c r="C33" s="37" t="s">
        <v>178</v>
      </c>
      <c r="D33" s="53">
        <f>E33+F33+G33+H33</f>
        <v>0</v>
      </c>
      <c r="E33" s="53"/>
      <c r="F33" s="53"/>
      <c r="G33" s="53"/>
      <c r="H33" s="53"/>
      <c r="I33" s="58"/>
      <c r="J33" s="58"/>
    </row>
    <row r="34" spans="1:10" ht="31.5" hidden="1">
      <c r="A34" s="19" t="s">
        <v>170</v>
      </c>
      <c r="B34" s="36">
        <v>130</v>
      </c>
      <c r="C34" s="37" t="s">
        <v>179</v>
      </c>
      <c r="D34" s="53">
        <f>E34+F34+G34+H34</f>
        <v>0</v>
      </c>
      <c r="E34" s="53"/>
      <c r="F34" s="53"/>
      <c r="G34" s="53"/>
      <c r="H34" s="53"/>
      <c r="I34" s="58"/>
      <c r="J34" s="58"/>
    </row>
    <row r="35" spans="1:10" hidden="1">
      <c r="A35" s="19" t="s">
        <v>150</v>
      </c>
      <c r="B35" s="36">
        <v>140</v>
      </c>
      <c r="C35" s="37" t="s">
        <v>180</v>
      </c>
      <c r="D35" s="53">
        <f>E35+F35+G35+H35</f>
        <v>0</v>
      </c>
      <c r="E35" s="53"/>
      <c r="F35" s="53"/>
      <c r="G35" s="53"/>
      <c r="H35" s="53"/>
      <c r="I35" s="58"/>
      <c r="J35" s="58"/>
    </row>
    <row r="36" spans="1:10" ht="15" hidden="1" customHeight="1">
      <c r="A36" s="19" t="s">
        <v>151</v>
      </c>
      <c r="B36" s="36">
        <v>150</v>
      </c>
      <c r="C36" s="37" t="s">
        <v>181</v>
      </c>
      <c r="D36" s="54">
        <f>D37+D38+D39</f>
        <v>0</v>
      </c>
      <c r="E36" s="54">
        <f>E37+E38+E39</f>
        <v>0</v>
      </c>
      <c r="F36" s="54">
        <f>F37+F38+F39</f>
        <v>0</v>
      </c>
      <c r="G36" s="54">
        <f>G37+G38+G39</f>
        <v>0</v>
      </c>
      <c r="H36" s="54">
        <f>H37+H38+H39</f>
        <v>0</v>
      </c>
      <c r="I36" s="58"/>
      <c r="J36" s="58"/>
    </row>
    <row r="37" spans="1:10" ht="30" hidden="1">
      <c r="A37" s="29" t="s">
        <v>171</v>
      </c>
      <c r="B37" s="36">
        <v>151</v>
      </c>
      <c r="C37" s="37">
        <v>15100</v>
      </c>
      <c r="D37" s="53">
        <f>E37+F37+G37+H37</f>
        <v>0</v>
      </c>
      <c r="E37" s="53"/>
      <c r="F37" s="53"/>
      <c r="G37" s="53"/>
      <c r="H37" s="53"/>
      <c r="I37" s="58"/>
      <c r="J37" s="58"/>
    </row>
    <row r="38" spans="1:10" ht="30" hidden="1">
      <c r="A38" s="29" t="s">
        <v>172</v>
      </c>
      <c r="B38" s="36">
        <v>152</v>
      </c>
      <c r="C38" s="37">
        <v>15200</v>
      </c>
      <c r="D38" s="53">
        <f>E38+F38+G38+H38</f>
        <v>0</v>
      </c>
      <c r="E38" s="53"/>
      <c r="F38" s="53"/>
      <c r="G38" s="53"/>
      <c r="H38" s="53"/>
      <c r="I38" s="58"/>
      <c r="J38" s="58"/>
    </row>
    <row r="39" spans="1:10" hidden="1">
      <c r="A39" s="29" t="s">
        <v>152</v>
      </c>
      <c r="B39" s="36">
        <v>153</v>
      </c>
      <c r="C39" s="37">
        <v>15300</v>
      </c>
      <c r="D39" s="53">
        <f>E39+F39+G39+H39</f>
        <v>0</v>
      </c>
      <c r="E39" s="53"/>
      <c r="F39" s="53"/>
      <c r="G39" s="53"/>
      <c r="H39" s="53"/>
      <c r="I39" s="58"/>
      <c r="J39" s="58"/>
    </row>
    <row r="40" spans="1:10" ht="15.75" hidden="1" customHeight="1">
      <c r="A40" s="19" t="s">
        <v>153</v>
      </c>
      <c r="B40" s="36">
        <v>160</v>
      </c>
      <c r="C40" s="37" t="s">
        <v>182</v>
      </c>
      <c r="D40" s="53">
        <f>E40+F40+G40+H40</f>
        <v>0</v>
      </c>
      <c r="E40" s="53"/>
      <c r="F40" s="53"/>
      <c r="G40" s="53"/>
      <c r="H40" s="53"/>
      <c r="I40" s="58"/>
      <c r="J40" s="58"/>
    </row>
    <row r="41" spans="1:10" hidden="1">
      <c r="A41" s="19" t="s">
        <v>154</v>
      </c>
      <c r="B41" s="36">
        <v>170</v>
      </c>
      <c r="C41" s="37" t="s">
        <v>183</v>
      </c>
      <c r="D41" s="130">
        <f>D42+D43+D44</f>
        <v>0</v>
      </c>
      <c r="E41" s="130">
        <f>E42+E43+E44</f>
        <v>0</v>
      </c>
      <c r="F41" s="130">
        <f>F42+F43+F44</f>
        <v>0</v>
      </c>
      <c r="G41" s="130">
        <f>G42+G43+G44</f>
        <v>0</v>
      </c>
      <c r="H41" s="130">
        <f>H42+H43+H44</f>
        <v>0</v>
      </c>
      <c r="I41" s="58"/>
      <c r="J41" s="58"/>
    </row>
    <row r="42" spans="1:10" hidden="1">
      <c r="A42" s="29" t="s">
        <v>155</v>
      </c>
      <c r="B42" s="36">
        <v>171</v>
      </c>
      <c r="C42" s="37" t="s">
        <v>184</v>
      </c>
      <c r="D42" s="131">
        <f>E42+F42+G42+H42</f>
        <v>0</v>
      </c>
      <c r="E42" s="131"/>
      <c r="F42" s="131"/>
      <c r="G42" s="131"/>
      <c r="H42" s="131"/>
      <c r="I42" s="58"/>
      <c r="J42" s="58"/>
    </row>
    <row r="43" spans="1:10" hidden="1">
      <c r="A43" s="29" t="s">
        <v>156</v>
      </c>
      <c r="B43" s="36">
        <v>172</v>
      </c>
      <c r="C43" s="37" t="s">
        <v>185</v>
      </c>
      <c r="D43" s="131">
        <f>E43+F43+G43+H43</f>
        <v>0</v>
      </c>
      <c r="E43" s="131"/>
      <c r="F43" s="131"/>
      <c r="G43" s="131"/>
      <c r="H43" s="131"/>
      <c r="I43" s="58"/>
      <c r="J43" s="58"/>
    </row>
    <row r="44" spans="1:10" ht="16.5" hidden="1" customHeight="1">
      <c r="A44" s="29" t="s">
        <v>157</v>
      </c>
      <c r="B44" s="36">
        <v>173</v>
      </c>
      <c r="C44" s="37" t="s">
        <v>186</v>
      </c>
      <c r="D44" s="131">
        <f>E44+F44+G44+H44</f>
        <v>0</v>
      </c>
      <c r="E44" s="131"/>
      <c r="F44" s="131"/>
      <c r="G44" s="131"/>
      <c r="H44" s="131"/>
      <c r="I44" s="58"/>
      <c r="J44" s="58"/>
    </row>
    <row r="45" spans="1:10" hidden="1">
      <c r="A45" s="19" t="s">
        <v>158</v>
      </c>
      <c r="B45" s="36">
        <v>180</v>
      </c>
      <c r="C45" s="37" t="s">
        <v>187</v>
      </c>
      <c r="D45" s="131">
        <f>E45+F45+G45+H45</f>
        <v>0</v>
      </c>
      <c r="E45" s="131"/>
      <c r="F45" s="131"/>
      <c r="G45" s="131"/>
      <c r="H45" s="131"/>
      <c r="I45" s="58"/>
      <c r="J45" s="58"/>
    </row>
    <row r="46" spans="1:10" hidden="1">
      <c r="A46" s="21" t="s">
        <v>159</v>
      </c>
      <c r="B46" s="22">
        <v>400</v>
      </c>
      <c r="C46" s="35" t="s">
        <v>190</v>
      </c>
      <c r="D46" s="130">
        <f>D47+D48+D49</f>
        <v>0</v>
      </c>
      <c r="E46" s="130">
        <f>E47+E48+E49</f>
        <v>0</v>
      </c>
      <c r="F46" s="130">
        <f>F47+F48+F49</f>
        <v>0</v>
      </c>
      <c r="G46" s="130">
        <f>G47+G48+G49</f>
        <v>0</v>
      </c>
      <c r="H46" s="130">
        <f>H47+H48+H49</f>
        <v>0</v>
      </c>
      <c r="I46" s="58"/>
      <c r="J46" s="58"/>
    </row>
    <row r="47" spans="1:10" hidden="1">
      <c r="A47" s="23" t="s">
        <v>160</v>
      </c>
      <c r="B47" s="17">
        <v>410</v>
      </c>
      <c r="C47" s="37" t="s">
        <v>191</v>
      </c>
      <c r="D47" s="131">
        <f>E47+F47+G47+H47</f>
        <v>0</v>
      </c>
      <c r="E47" s="131"/>
      <c r="F47" s="131"/>
      <c r="G47" s="131"/>
      <c r="H47" s="131"/>
      <c r="I47" s="58"/>
      <c r="J47" s="58"/>
    </row>
    <row r="48" spans="1:10" hidden="1">
      <c r="A48" s="23" t="s">
        <v>161</v>
      </c>
      <c r="B48" s="17">
        <v>420</v>
      </c>
      <c r="C48" s="37" t="s">
        <v>192</v>
      </c>
      <c r="D48" s="131">
        <f>E48+F48+G48+H48</f>
        <v>0</v>
      </c>
      <c r="E48" s="131"/>
      <c r="F48" s="131"/>
      <c r="G48" s="131"/>
      <c r="H48" s="131"/>
      <c r="I48" s="58"/>
      <c r="J48" s="58"/>
    </row>
    <row r="49" spans="1:10" hidden="1">
      <c r="A49" s="23" t="s">
        <v>163</v>
      </c>
      <c r="B49" s="17">
        <v>440</v>
      </c>
      <c r="C49" s="37" t="s">
        <v>194</v>
      </c>
      <c r="D49" s="131">
        <f>E49+F49+G49+H49</f>
        <v>0</v>
      </c>
      <c r="E49" s="131"/>
      <c r="F49" s="131"/>
      <c r="G49" s="131"/>
      <c r="H49" s="131"/>
      <c r="I49" s="58"/>
      <c r="J49" s="58"/>
    </row>
    <row r="50" spans="1:10" hidden="1">
      <c r="A50" s="33"/>
      <c r="B50" s="25"/>
      <c r="C50" s="26"/>
      <c r="D50" s="131">
        <f>E50+F50+G50+H50</f>
        <v>0</v>
      </c>
      <c r="E50" s="131"/>
      <c r="F50" s="131"/>
      <c r="G50" s="131"/>
      <c r="H50" s="131"/>
      <c r="I50" s="58"/>
      <c r="J50" s="58"/>
    </row>
    <row r="51" spans="1:10" s="13" customFormat="1">
      <c r="A51" s="44" t="s">
        <v>212</v>
      </c>
      <c r="B51" s="45"/>
      <c r="C51" s="46" t="s">
        <v>211</v>
      </c>
      <c r="D51" s="158">
        <f>D52+D129+D151+D154</f>
        <v>517.00400000000002</v>
      </c>
      <c r="E51" s="158">
        <f>E52+E129+E151+E154</f>
        <v>124.34099999999999</v>
      </c>
      <c r="F51" s="158">
        <f>F52+F129+F151+F154</f>
        <v>123.473198</v>
      </c>
      <c r="G51" s="158">
        <f>G52+G129+G151+G154</f>
        <v>145.826604</v>
      </c>
      <c r="H51" s="158">
        <f>H52+H129+H151+H154</f>
        <v>123.363198</v>
      </c>
      <c r="I51" s="139"/>
      <c r="J51" s="56"/>
    </row>
    <row r="52" spans="1:10">
      <c r="A52" s="20" t="s">
        <v>174</v>
      </c>
      <c r="B52" s="34">
        <v>200</v>
      </c>
      <c r="C52" s="24" t="s">
        <v>175</v>
      </c>
      <c r="D52" s="159">
        <f>D53+D58+D63+D64+D106+D109+D112+D116+D121</f>
        <v>517.00400000000002</v>
      </c>
      <c r="E52" s="159">
        <f>E53+E58+E63+E64+E106+E109+E112+E116+E121</f>
        <v>124.34099999999999</v>
      </c>
      <c r="F52" s="159">
        <f>F53+F58+F63+F64+F106+F109+F112+F116+F121</f>
        <v>123.473198</v>
      </c>
      <c r="G52" s="159">
        <f>G53+G58+G63+G64+G106+G109+G112+G116+G121</f>
        <v>145.826604</v>
      </c>
      <c r="H52" s="159">
        <f>H53+H58+H63+H64+H106+H109+H112+H116+H121</f>
        <v>123.363198</v>
      </c>
      <c r="I52" s="58"/>
      <c r="J52" s="58"/>
    </row>
    <row r="53" spans="1:10">
      <c r="A53" s="23" t="s">
        <v>4</v>
      </c>
      <c r="B53" s="17">
        <v>211</v>
      </c>
      <c r="C53" s="18">
        <v>21100</v>
      </c>
      <c r="D53" s="159">
        <f>D55+D54</f>
        <v>397</v>
      </c>
      <c r="E53" s="159">
        <f>E54+E55+E56+E57</f>
        <v>95.5</v>
      </c>
      <c r="F53" s="159">
        <f>F54+F55+F56+F57</f>
        <v>94.748999999999995</v>
      </c>
      <c r="G53" s="159">
        <f>G54+G55+G56+G57</f>
        <v>112.002</v>
      </c>
      <c r="H53" s="159">
        <f>H54+H55+H56+H57</f>
        <v>94.748999999999995</v>
      </c>
      <c r="I53" s="58"/>
      <c r="J53" s="58"/>
    </row>
    <row r="54" spans="1:10">
      <c r="A54" s="29" t="s">
        <v>141</v>
      </c>
      <c r="B54" s="17"/>
      <c r="C54" s="18">
        <v>21101</v>
      </c>
      <c r="D54" s="131">
        <f>E54+F54+G54+H54</f>
        <v>0</v>
      </c>
      <c r="E54" s="165"/>
      <c r="F54" s="165"/>
      <c r="G54" s="165"/>
      <c r="H54" s="165"/>
      <c r="I54" s="58"/>
      <c r="J54" s="58"/>
    </row>
    <row r="55" spans="1:10" ht="15" customHeight="1">
      <c r="A55" s="29" t="s">
        <v>145</v>
      </c>
      <c r="B55" s="17"/>
      <c r="C55" s="18" t="s">
        <v>147</v>
      </c>
      <c r="D55" s="165">
        <f>E55+F55+G55+H55</f>
        <v>397</v>
      </c>
      <c r="E55" s="165">
        <v>95.5</v>
      </c>
      <c r="F55" s="165">
        <v>94.748999999999995</v>
      </c>
      <c r="G55" s="165">
        <f>94.749+17.253</f>
        <v>112.002</v>
      </c>
      <c r="H55" s="165">
        <v>94.748999999999995</v>
      </c>
      <c r="I55" s="58"/>
      <c r="J55" s="58"/>
    </row>
    <row r="56" spans="1:10" hidden="1">
      <c r="A56" s="29" t="s">
        <v>146</v>
      </c>
      <c r="B56" s="17"/>
      <c r="C56" s="18" t="s">
        <v>143</v>
      </c>
      <c r="D56" s="131">
        <f>E56+F56+G56+H56</f>
        <v>0</v>
      </c>
      <c r="E56" s="165"/>
      <c r="F56" s="165"/>
      <c r="G56" s="165"/>
      <c r="H56" s="165"/>
      <c r="I56" s="58"/>
      <c r="J56" s="58"/>
    </row>
    <row r="57" spans="1:10" hidden="1">
      <c r="A57" s="29" t="s">
        <v>142</v>
      </c>
      <c r="B57" s="17"/>
      <c r="C57" s="18" t="s">
        <v>144</v>
      </c>
      <c r="D57" s="131"/>
      <c r="E57" s="165"/>
      <c r="F57" s="165"/>
      <c r="G57" s="165"/>
      <c r="H57" s="165"/>
      <c r="I57" s="58"/>
      <c r="J57" s="58"/>
    </row>
    <row r="58" spans="1:10" s="14" customFormat="1" hidden="1">
      <c r="A58" s="23" t="s">
        <v>5</v>
      </c>
      <c r="B58" s="17">
        <v>212</v>
      </c>
      <c r="C58" s="18">
        <v>21200</v>
      </c>
      <c r="D58" s="147">
        <f>D59+D60+D61+D62</f>
        <v>0</v>
      </c>
      <c r="E58" s="166">
        <f>E59+E60+E61+E62</f>
        <v>0</v>
      </c>
      <c r="F58" s="166">
        <f>F59+F60+F61+F62</f>
        <v>0</v>
      </c>
      <c r="G58" s="166">
        <f>G59+G60+G61+G62</f>
        <v>0</v>
      </c>
      <c r="H58" s="166">
        <f>H59+H60+H61+H62</f>
        <v>0</v>
      </c>
      <c r="I58" s="59"/>
      <c r="J58" s="59"/>
    </row>
    <row r="59" spans="1:10" hidden="1">
      <c r="A59" s="29" t="s">
        <v>6</v>
      </c>
      <c r="B59" s="17"/>
      <c r="C59" s="18">
        <v>21201</v>
      </c>
      <c r="D59" s="131">
        <f>E59+F59+G59+H59</f>
        <v>0</v>
      </c>
      <c r="E59" s="131"/>
      <c r="F59" s="131"/>
      <c r="G59" s="131"/>
      <c r="H59" s="131"/>
      <c r="I59" s="58"/>
      <c r="J59" s="58"/>
    </row>
    <row r="60" spans="1:10" ht="15" hidden="1" customHeight="1">
      <c r="A60" s="29" t="s">
        <v>7</v>
      </c>
      <c r="B60" s="17"/>
      <c r="C60" s="18">
        <v>21202</v>
      </c>
      <c r="D60" s="131">
        <f>E60+F60+G60+H60</f>
        <v>0</v>
      </c>
      <c r="E60" s="131"/>
      <c r="F60" s="131"/>
      <c r="G60" s="131"/>
      <c r="H60" s="131"/>
      <c r="I60" s="58"/>
      <c r="J60" s="58"/>
    </row>
    <row r="61" spans="1:10" hidden="1">
      <c r="A61" s="29" t="s">
        <v>8</v>
      </c>
      <c r="B61" s="17"/>
      <c r="C61" s="18">
        <v>21203</v>
      </c>
      <c r="D61" s="131">
        <f>E61+F61+G61+H61</f>
        <v>0</v>
      </c>
      <c r="E61" s="131"/>
      <c r="F61" s="131"/>
      <c r="G61" s="131"/>
      <c r="H61" s="131"/>
      <c r="I61" s="58"/>
      <c r="J61" s="58"/>
    </row>
    <row r="62" spans="1:10" hidden="1">
      <c r="A62" s="29" t="s">
        <v>9</v>
      </c>
      <c r="B62" s="17"/>
      <c r="C62" s="18" t="s">
        <v>119</v>
      </c>
      <c r="D62" s="131">
        <f>E62+F62+G62+H62</f>
        <v>0</v>
      </c>
      <c r="E62" s="131"/>
      <c r="F62" s="131"/>
      <c r="G62" s="131"/>
      <c r="H62" s="131"/>
      <c r="I62" s="58"/>
      <c r="J62" s="58"/>
    </row>
    <row r="63" spans="1:10" ht="21.75" customHeight="1">
      <c r="A63" s="23" t="s">
        <v>10</v>
      </c>
      <c r="B63" s="17">
        <v>213</v>
      </c>
      <c r="C63" s="18">
        <v>21300</v>
      </c>
      <c r="D63" s="165">
        <f>E63+F63+G63+H63</f>
        <v>120.004</v>
      </c>
      <c r="E63" s="131">
        <f>E55*30.2%</f>
        <v>28.840999999999998</v>
      </c>
      <c r="F63" s="131">
        <f>F55*30.2%+0.11</f>
        <v>28.724197999999998</v>
      </c>
      <c r="G63" s="131">
        <f t="shared" ref="G63" si="0">G55*30.2%</f>
        <v>33.824604000000001</v>
      </c>
      <c r="H63" s="131">
        <f>H55*30.2%</f>
        <v>28.614197999999998</v>
      </c>
      <c r="I63" s="58"/>
      <c r="J63" s="58"/>
    </row>
    <row r="64" spans="1:10" hidden="1">
      <c r="A64" s="21" t="s">
        <v>11</v>
      </c>
      <c r="B64" s="22">
        <v>220</v>
      </c>
      <c r="C64" s="24">
        <v>22000</v>
      </c>
      <c r="D64" s="130">
        <f>D65+D70+D75+D81+D86+D95</f>
        <v>0</v>
      </c>
      <c r="E64" s="130">
        <f>E65+E70+E75+E81+E86+E95</f>
        <v>0</v>
      </c>
      <c r="F64" s="130">
        <f>F65+F70+F75+F81+F86+F95</f>
        <v>0</v>
      </c>
      <c r="G64" s="130">
        <f>G65+G70+G75+G81+G86+G95</f>
        <v>0</v>
      </c>
      <c r="H64" s="130">
        <f>H65+H70+H75+H81+H86+H95</f>
        <v>0</v>
      </c>
      <c r="I64" s="58"/>
      <c r="J64" s="58"/>
    </row>
    <row r="65" spans="1:10" ht="0.75" hidden="1" customHeight="1">
      <c r="A65" s="23" t="s">
        <v>12</v>
      </c>
      <c r="B65" s="17">
        <v>221</v>
      </c>
      <c r="C65" s="18">
        <v>22100</v>
      </c>
      <c r="D65" s="130">
        <f>D66+D67+D68+D69</f>
        <v>0</v>
      </c>
      <c r="E65" s="130">
        <f>E66+E67+E68+E69</f>
        <v>0</v>
      </c>
      <c r="F65" s="130">
        <f>F66+F67+F68+F69</f>
        <v>0</v>
      </c>
      <c r="G65" s="130">
        <f>G66+G67+G68+G69</f>
        <v>0</v>
      </c>
      <c r="H65" s="130">
        <f>H66+H67+H68+H69</f>
        <v>0</v>
      </c>
      <c r="I65" s="58"/>
      <c r="J65" s="58"/>
    </row>
    <row r="66" spans="1:10" ht="30" hidden="1">
      <c r="A66" s="29" t="s">
        <v>13</v>
      </c>
      <c r="B66" s="17"/>
      <c r="C66" s="18">
        <v>22101</v>
      </c>
      <c r="D66" s="131">
        <f>E66+F66+G66+H66</f>
        <v>0</v>
      </c>
      <c r="E66" s="131"/>
      <c r="F66" s="131"/>
      <c r="G66" s="131"/>
      <c r="H66" s="131"/>
      <c r="I66" s="58"/>
      <c r="J66" s="58"/>
    </row>
    <row r="67" spans="1:10" hidden="1">
      <c r="A67" s="29" t="s">
        <v>14</v>
      </c>
      <c r="B67" s="17"/>
      <c r="C67" s="18">
        <v>22102</v>
      </c>
      <c r="D67" s="131">
        <f>E67+F67+G67+H67</f>
        <v>0</v>
      </c>
      <c r="E67" s="131"/>
      <c r="F67" s="131"/>
      <c r="G67" s="131"/>
      <c r="H67" s="131"/>
      <c r="I67" s="58"/>
      <c r="J67" s="58"/>
    </row>
    <row r="68" spans="1:10" ht="30" hidden="1">
      <c r="A68" s="29" t="s">
        <v>15</v>
      </c>
      <c r="B68" s="17"/>
      <c r="C68" s="18">
        <v>22103</v>
      </c>
      <c r="D68" s="131">
        <f>E68+F68+G68+H68</f>
        <v>0</v>
      </c>
      <c r="E68" s="131"/>
      <c r="F68" s="131"/>
      <c r="G68" s="131"/>
      <c r="H68" s="131"/>
      <c r="I68" s="58"/>
      <c r="J68" s="58"/>
    </row>
    <row r="69" spans="1:10" hidden="1">
      <c r="A69" s="29" t="s">
        <v>16</v>
      </c>
      <c r="B69" s="17"/>
      <c r="C69" s="18" t="s">
        <v>120</v>
      </c>
      <c r="D69" s="131">
        <f>E69+F69+G69+H69</f>
        <v>0</v>
      </c>
      <c r="E69" s="131"/>
      <c r="F69" s="131"/>
      <c r="G69" s="131"/>
      <c r="H69" s="131"/>
      <c r="I69" s="58"/>
      <c r="J69" s="58"/>
    </row>
    <row r="70" spans="1:10" hidden="1">
      <c r="A70" s="23" t="s">
        <v>17</v>
      </c>
      <c r="B70" s="17">
        <v>222</v>
      </c>
      <c r="C70" s="18">
        <v>22200</v>
      </c>
      <c r="D70" s="130">
        <f>D71+D72+D73+D74</f>
        <v>0</v>
      </c>
      <c r="E70" s="130">
        <f>E71+E72+E73+E74</f>
        <v>0</v>
      </c>
      <c r="F70" s="130">
        <f>F71+F72+F73+F74</f>
        <v>0</v>
      </c>
      <c r="G70" s="130">
        <f>G71+G72+G73+G74</f>
        <v>0</v>
      </c>
      <c r="H70" s="130">
        <f>H71+H72+H73+H74</f>
        <v>0</v>
      </c>
      <c r="I70" s="58"/>
      <c r="J70" s="58"/>
    </row>
    <row r="71" spans="1:10" hidden="1">
      <c r="A71" s="29" t="s">
        <v>18</v>
      </c>
      <c r="B71" s="17"/>
      <c r="C71" s="18">
        <v>22201</v>
      </c>
      <c r="D71" s="131">
        <f>E71+F71+G71+H71</f>
        <v>0</v>
      </c>
      <c r="E71" s="131"/>
      <c r="F71" s="131"/>
      <c r="G71" s="131"/>
      <c r="H71" s="131"/>
      <c r="I71" s="58"/>
      <c r="J71" s="58"/>
    </row>
    <row r="72" spans="1:10" hidden="1">
      <c r="A72" s="29" t="s">
        <v>19</v>
      </c>
      <c r="B72" s="17"/>
      <c r="C72" s="18">
        <v>22202</v>
      </c>
      <c r="D72" s="131">
        <f>E72+F72+G72+H72</f>
        <v>0</v>
      </c>
      <c r="E72" s="131"/>
      <c r="F72" s="131"/>
      <c r="G72" s="131"/>
      <c r="H72" s="131"/>
      <c r="I72" s="58"/>
      <c r="J72" s="58"/>
    </row>
    <row r="73" spans="1:10" ht="30" hidden="1">
      <c r="A73" s="29" t="s">
        <v>20</v>
      </c>
      <c r="B73" s="17"/>
      <c r="C73" s="18">
        <v>22203</v>
      </c>
      <c r="D73" s="131">
        <f>E73+F73+G73+H73</f>
        <v>0</v>
      </c>
      <c r="E73" s="131"/>
      <c r="F73" s="131"/>
      <c r="G73" s="131"/>
      <c r="H73" s="131"/>
      <c r="I73" s="58"/>
      <c r="J73" s="58"/>
    </row>
    <row r="74" spans="1:10" hidden="1">
      <c r="A74" s="29" t="s">
        <v>21</v>
      </c>
      <c r="B74" s="17"/>
      <c r="C74" s="18" t="s">
        <v>121</v>
      </c>
      <c r="D74" s="131">
        <f>E74+F74+G74+H74</f>
        <v>0</v>
      </c>
      <c r="E74" s="131"/>
      <c r="F74" s="131"/>
      <c r="G74" s="131"/>
      <c r="H74" s="131"/>
      <c r="I74" s="58"/>
      <c r="J74" s="58"/>
    </row>
    <row r="75" spans="1:10" ht="15" hidden="1" customHeight="1">
      <c r="A75" s="23" t="s">
        <v>22</v>
      </c>
      <c r="B75" s="17">
        <v>223</v>
      </c>
      <c r="C75" s="18">
        <v>22300</v>
      </c>
      <c r="D75" s="130">
        <f>D76+D77+D78+D79+D80</f>
        <v>0</v>
      </c>
      <c r="E75" s="130">
        <f>E76+E77+E78+E79+E80</f>
        <v>0</v>
      </c>
      <c r="F75" s="130">
        <f>F76+F77+F78+F79+F80</f>
        <v>0</v>
      </c>
      <c r="G75" s="130">
        <f>G76+G77+G78+G79+G80</f>
        <v>0</v>
      </c>
      <c r="H75" s="130">
        <f>H76+H77+H78+H79+H80</f>
        <v>0</v>
      </c>
      <c r="I75" s="58"/>
      <c r="J75" s="58"/>
    </row>
    <row r="76" spans="1:10" hidden="1">
      <c r="A76" s="29" t="s">
        <v>23</v>
      </c>
      <c r="B76" s="17"/>
      <c r="C76" s="18">
        <v>22301</v>
      </c>
      <c r="D76" s="131">
        <f>E76+F76+G76+H76</f>
        <v>0</v>
      </c>
      <c r="E76" s="131"/>
      <c r="F76" s="131"/>
      <c r="G76" s="131"/>
      <c r="H76" s="131"/>
      <c r="I76" s="58"/>
      <c r="J76" s="58"/>
    </row>
    <row r="77" spans="1:10" hidden="1">
      <c r="A77" s="29" t="s">
        <v>24</v>
      </c>
      <c r="B77" s="17"/>
      <c r="C77" s="18">
        <v>22302</v>
      </c>
      <c r="D77" s="131">
        <f>E77+F77+G77+H77</f>
        <v>0</v>
      </c>
      <c r="E77" s="131"/>
      <c r="F77" s="131"/>
      <c r="G77" s="131"/>
      <c r="H77" s="131"/>
      <c r="I77" s="58"/>
      <c r="J77" s="58"/>
    </row>
    <row r="78" spans="1:10" hidden="1">
      <c r="A78" s="29" t="s">
        <v>25</v>
      </c>
      <c r="B78" s="17"/>
      <c r="C78" s="18">
        <v>22303</v>
      </c>
      <c r="D78" s="131">
        <f>E78+F78+G78+H78</f>
        <v>0</v>
      </c>
      <c r="E78" s="131"/>
      <c r="F78" s="131"/>
      <c r="G78" s="131"/>
      <c r="H78" s="131"/>
      <c r="I78" s="58"/>
      <c r="J78" s="58"/>
    </row>
    <row r="79" spans="1:10" hidden="1">
      <c r="A79" s="29" t="s">
        <v>26</v>
      </c>
      <c r="B79" s="17"/>
      <c r="C79" s="18">
        <v>22304</v>
      </c>
      <c r="D79" s="131">
        <f>E79+F79+G79+H79</f>
        <v>0</v>
      </c>
      <c r="E79" s="131"/>
      <c r="F79" s="131"/>
      <c r="G79" s="131"/>
      <c r="H79" s="131"/>
      <c r="I79" s="58"/>
      <c r="J79" s="58"/>
    </row>
    <row r="80" spans="1:10" hidden="1">
      <c r="A80" s="29" t="s">
        <v>16</v>
      </c>
      <c r="B80" s="17"/>
      <c r="C80" s="18" t="s">
        <v>122</v>
      </c>
      <c r="D80" s="131">
        <f>E80+F80+G80+H80</f>
        <v>0</v>
      </c>
      <c r="E80" s="131"/>
      <c r="F80" s="131"/>
      <c r="G80" s="131"/>
      <c r="H80" s="131"/>
      <c r="I80" s="58"/>
      <c r="J80" s="58"/>
    </row>
    <row r="81" spans="1:10" hidden="1">
      <c r="A81" s="23" t="s">
        <v>27</v>
      </c>
      <c r="B81" s="17">
        <v>224</v>
      </c>
      <c r="C81" s="18">
        <v>22400</v>
      </c>
      <c r="D81" s="130">
        <f>D82+D83+D84+D85</f>
        <v>0</v>
      </c>
      <c r="E81" s="130">
        <f>E82+E83+E84+E85</f>
        <v>0</v>
      </c>
      <c r="F81" s="130">
        <f>F82+F83+F84+F85</f>
        <v>0</v>
      </c>
      <c r="G81" s="130">
        <f>G82+G83+G84+G85</f>
        <v>0</v>
      </c>
      <c r="H81" s="130">
        <f>H82+H83+H84+H85</f>
        <v>0</v>
      </c>
      <c r="I81" s="58"/>
      <c r="J81" s="58"/>
    </row>
    <row r="82" spans="1:10" hidden="1">
      <c r="A82" s="29" t="s">
        <v>28</v>
      </c>
      <c r="B82" s="17"/>
      <c r="C82" s="18">
        <v>22401</v>
      </c>
      <c r="D82" s="131">
        <f>E82+F82+G82+H82</f>
        <v>0</v>
      </c>
      <c r="E82" s="131"/>
      <c r="F82" s="131"/>
      <c r="G82" s="131"/>
      <c r="H82" s="131"/>
      <c r="I82" s="58"/>
      <c r="J82" s="58"/>
    </row>
    <row r="83" spans="1:10" hidden="1">
      <c r="A83" s="29" t="s">
        <v>29</v>
      </c>
      <c r="B83" s="17"/>
      <c r="C83" s="18">
        <v>22402</v>
      </c>
      <c r="D83" s="131">
        <f>E83+F83+G83+H83</f>
        <v>0</v>
      </c>
      <c r="E83" s="131"/>
      <c r="F83" s="131"/>
      <c r="G83" s="131"/>
      <c r="H83" s="131"/>
      <c r="I83" s="58"/>
      <c r="J83" s="58"/>
    </row>
    <row r="84" spans="1:10" hidden="1">
      <c r="A84" s="29" t="s">
        <v>30</v>
      </c>
      <c r="B84" s="17"/>
      <c r="C84" s="18">
        <v>22403</v>
      </c>
      <c r="D84" s="131">
        <f>E84+F84+G84+H84</f>
        <v>0</v>
      </c>
      <c r="E84" s="131"/>
      <c r="F84" s="131"/>
      <c r="G84" s="131"/>
      <c r="H84" s="131"/>
      <c r="I84" s="58"/>
      <c r="J84" s="58"/>
    </row>
    <row r="85" spans="1:10" hidden="1">
      <c r="A85" s="29" t="s">
        <v>16</v>
      </c>
      <c r="B85" s="17"/>
      <c r="C85" s="18" t="s">
        <v>123</v>
      </c>
      <c r="D85" s="131">
        <f>E85+F85+G85+H85</f>
        <v>0</v>
      </c>
      <c r="E85" s="131"/>
      <c r="F85" s="131"/>
      <c r="G85" s="131"/>
      <c r="H85" s="131"/>
      <c r="I85" s="58"/>
      <c r="J85" s="58"/>
    </row>
    <row r="86" spans="1:10" hidden="1">
      <c r="A86" s="23" t="s">
        <v>31</v>
      </c>
      <c r="B86" s="17">
        <v>225</v>
      </c>
      <c r="C86" s="18">
        <v>22500</v>
      </c>
      <c r="D86" s="130">
        <f>D87+D88+D89+D90+D91+D92+D93+D94</f>
        <v>0</v>
      </c>
      <c r="E86" s="130">
        <f>E87+E88+E89+E90+E91+E92+E93+E94</f>
        <v>0</v>
      </c>
      <c r="F86" s="130">
        <f>F87+F88+F89+F90+F91+F92+F93+F94</f>
        <v>0</v>
      </c>
      <c r="G86" s="130">
        <f>G87+G88+G89+G90+G91+G92+G93+G94</f>
        <v>0</v>
      </c>
      <c r="H86" s="130">
        <f>H87+H88+H89+H90+H91+H92+H93+H94</f>
        <v>0</v>
      </c>
      <c r="I86" s="58"/>
      <c r="J86" s="58"/>
    </row>
    <row r="87" spans="1:10" ht="30" hidden="1">
      <c r="A87" s="29" t="s">
        <v>32</v>
      </c>
      <c r="B87" s="17"/>
      <c r="C87" s="18">
        <v>22501</v>
      </c>
      <c r="D87" s="131">
        <f t="shared" ref="D87:D94" si="1">E87+F87+G87+H87</f>
        <v>0</v>
      </c>
      <c r="E87" s="131"/>
      <c r="F87" s="131"/>
      <c r="G87" s="131"/>
      <c r="H87" s="131"/>
      <c r="I87" s="58"/>
      <c r="J87" s="58"/>
    </row>
    <row r="88" spans="1:10" hidden="1">
      <c r="A88" s="29" t="s">
        <v>33</v>
      </c>
      <c r="B88" s="17"/>
      <c r="C88" s="18">
        <v>22502</v>
      </c>
      <c r="D88" s="131">
        <f t="shared" si="1"/>
        <v>0</v>
      </c>
      <c r="E88" s="131"/>
      <c r="F88" s="131"/>
      <c r="G88" s="131"/>
      <c r="H88" s="131"/>
      <c r="I88" s="58"/>
      <c r="J88" s="58"/>
    </row>
    <row r="89" spans="1:10" hidden="1">
      <c r="A89" s="29" t="s">
        <v>34</v>
      </c>
      <c r="B89" s="17"/>
      <c r="C89" s="18">
        <v>22503</v>
      </c>
      <c r="D89" s="131">
        <f t="shared" si="1"/>
        <v>0</v>
      </c>
      <c r="E89" s="131"/>
      <c r="F89" s="131"/>
      <c r="G89" s="131"/>
      <c r="H89" s="131"/>
      <c r="I89" s="58"/>
      <c r="J89" s="58"/>
    </row>
    <row r="90" spans="1:10" ht="24" hidden="1" customHeight="1">
      <c r="A90" s="29" t="s">
        <v>35</v>
      </c>
      <c r="B90" s="17"/>
      <c r="C90" s="18">
        <v>22504</v>
      </c>
      <c r="D90" s="131">
        <f t="shared" si="1"/>
        <v>0</v>
      </c>
      <c r="E90" s="131"/>
      <c r="F90" s="131"/>
      <c r="G90" s="131"/>
      <c r="H90" s="131"/>
      <c r="I90" s="58"/>
      <c r="J90" s="58"/>
    </row>
    <row r="91" spans="1:10" ht="45" hidden="1">
      <c r="A91" s="29" t="s">
        <v>36</v>
      </c>
      <c r="B91" s="17"/>
      <c r="C91" s="18">
        <v>22505</v>
      </c>
      <c r="D91" s="131"/>
      <c r="E91" s="131"/>
      <c r="F91" s="131"/>
      <c r="G91" s="131"/>
      <c r="H91" s="131"/>
      <c r="I91" s="58"/>
      <c r="J91" s="58"/>
    </row>
    <row r="92" spans="1:10" ht="30" hidden="1">
      <c r="A92" s="29" t="s">
        <v>37</v>
      </c>
      <c r="B92" s="17"/>
      <c r="C92" s="18">
        <v>22506</v>
      </c>
      <c r="D92" s="131">
        <f t="shared" si="1"/>
        <v>0</v>
      </c>
      <c r="E92" s="131"/>
      <c r="F92" s="131"/>
      <c r="G92" s="131"/>
      <c r="H92" s="131"/>
      <c r="I92" s="58"/>
      <c r="J92" s="58"/>
    </row>
    <row r="93" spans="1:10" ht="45" hidden="1">
      <c r="A93" s="29" t="s">
        <v>38</v>
      </c>
      <c r="B93" s="17"/>
      <c r="C93" s="18">
        <v>22507</v>
      </c>
      <c r="D93" s="131">
        <f t="shared" si="1"/>
        <v>0</v>
      </c>
      <c r="E93" s="131"/>
      <c r="F93" s="131"/>
      <c r="G93" s="131"/>
      <c r="H93" s="131"/>
      <c r="I93" s="58"/>
      <c r="J93" s="58"/>
    </row>
    <row r="94" spans="1:10" hidden="1">
      <c r="A94" s="29" t="s">
        <v>16</v>
      </c>
      <c r="B94" s="17"/>
      <c r="C94" s="18" t="s">
        <v>124</v>
      </c>
      <c r="D94" s="131">
        <f t="shared" si="1"/>
        <v>0</v>
      </c>
      <c r="E94" s="131"/>
      <c r="F94" s="131"/>
      <c r="G94" s="131"/>
      <c r="H94" s="131"/>
      <c r="I94" s="58"/>
      <c r="J94" s="58"/>
    </row>
    <row r="95" spans="1:10" hidden="1">
      <c r="A95" s="23" t="s">
        <v>39</v>
      </c>
      <c r="B95" s="17">
        <v>226</v>
      </c>
      <c r="C95" s="18">
        <v>22600</v>
      </c>
      <c r="D95" s="130">
        <f>D96+D97+D98+D99+D100+D101+D102+D103+D104+D105</f>
        <v>0</v>
      </c>
      <c r="E95" s="130">
        <f>E96+E97+E98+E99+E100+E101+E102+E103+E104+E105</f>
        <v>0</v>
      </c>
      <c r="F95" s="130">
        <f>F96+F97+F98+F99+F100+F101+F102+F103+F104+F105</f>
        <v>0</v>
      </c>
      <c r="G95" s="130">
        <f>G96+G97+G98+G99+G100+G101+G102+G103+G104+G105</f>
        <v>0</v>
      </c>
      <c r="H95" s="130">
        <f>H96+H97+H98+H99+H100+H101+H102+H103+H104+H105</f>
        <v>0</v>
      </c>
      <c r="I95" s="58"/>
      <c r="J95" s="58"/>
    </row>
    <row r="96" spans="1:10" hidden="1">
      <c r="A96" s="29" t="s">
        <v>40</v>
      </c>
      <c r="B96" s="17"/>
      <c r="C96" s="18">
        <v>22601</v>
      </c>
      <c r="D96" s="131">
        <f t="shared" ref="D96:D105" si="2">E96+F96+G96+H96</f>
        <v>0</v>
      </c>
      <c r="E96" s="131"/>
      <c r="F96" s="131"/>
      <c r="G96" s="131"/>
      <c r="H96" s="131"/>
      <c r="I96" s="58"/>
      <c r="J96" s="58"/>
    </row>
    <row r="97" spans="1:10" hidden="1">
      <c r="A97" s="29" t="s">
        <v>41</v>
      </c>
      <c r="B97" s="17"/>
      <c r="C97" s="18">
        <v>22602</v>
      </c>
      <c r="D97" s="131">
        <f t="shared" si="2"/>
        <v>0</v>
      </c>
      <c r="E97" s="131"/>
      <c r="F97" s="131"/>
      <c r="G97" s="131"/>
      <c r="H97" s="131"/>
      <c r="I97" s="58"/>
      <c r="J97" s="58"/>
    </row>
    <row r="98" spans="1:10" ht="30" hidden="1">
      <c r="A98" s="29" t="s">
        <v>42</v>
      </c>
      <c r="B98" s="17"/>
      <c r="C98" s="18">
        <v>22603</v>
      </c>
      <c r="D98" s="131">
        <f t="shared" si="2"/>
        <v>0</v>
      </c>
      <c r="E98" s="131"/>
      <c r="F98" s="131"/>
      <c r="G98" s="131"/>
      <c r="H98" s="131"/>
      <c r="I98" s="58"/>
      <c r="J98" s="58"/>
    </row>
    <row r="99" spans="1:10" hidden="1">
      <c r="A99" s="29" t="s">
        <v>43</v>
      </c>
      <c r="B99" s="17"/>
      <c r="C99" s="18">
        <v>22604</v>
      </c>
      <c r="D99" s="131">
        <f t="shared" si="2"/>
        <v>0</v>
      </c>
      <c r="E99" s="131"/>
      <c r="F99" s="131"/>
      <c r="G99" s="131"/>
      <c r="H99" s="131"/>
      <c r="I99" s="58"/>
      <c r="J99" s="58"/>
    </row>
    <row r="100" spans="1:10" hidden="1">
      <c r="A100" s="29" t="s">
        <v>44</v>
      </c>
      <c r="B100" s="17"/>
      <c r="C100" s="18">
        <v>22605</v>
      </c>
      <c r="D100" s="131">
        <f t="shared" si="2"/>
        <v>0</v>
      </c>
      <c r="E100" s="131"/>
      <c r="F100" s="131"/>
      <c r="G100" s="131"/>
      <c r="H100" s="131"/>
      <c r="I100" s="58"/>
      <c r="J100" s="58"/>
    </row>
    <row r="101" spans="1:10" ht="30" hidden="1">
      <c r="A101" s="29" t="s">
        <v>45</v>
      </c>
      <c r="B101" s="17"/>
      <c r="C101" s="18">
        <v>22606</v>
      </c>
      <c r="D101" s="131">
        <f t="shared" si="2"/>
        <v>0</v>
      </c>
      <c r="E101" s="131"/>
      <c r="F101" s="131"/>
      <c r="G101" s="131"/>
      <c r="H101" s="131"/>
      <c r="I101" s="58"/>
      <c r="J101" s="58"/>
    </row>
    <row r="102" spans="1:10" ht="15" hidden="1" customHeight="1">
      <c r="A102" s="29" t="s">
        <v>46</v>
      </c>
      <c r="B102" s="17"/>
      <c r="C102" s="18">
        <v>22607</v>
      </c>
      <c r="D102" s="131">
        <f t="shared" si="2"/>
        <v>0</v>
      </c>
      <c r="E102" s="131"/>
      <c r="F102" s="131"/>
      <c r="G102" s="131"/>
      <c r="H102" s="131"/>
      <c r="I102" s="58"/>
      <c r="J102" s="58"/>
    </row>
    <row r="103" spans="1:10" ht="30" hidden="1">
      <c r="A103" s="29" t="s">
        <v>47</v>
      </c>
      <c r="B103" s="17"/>
      <c r="C103" s="18">
        <v>22608</v>
      </c>
      <c r="D103" s="131">
        <f t="shared" si="2"/>
        <v>0</v>
      </c>
      <c r="E103" s="131"/>
      <c r="F103" s="131"/>
      <c r="G103" s="131"/>
      <c r="H103" s="131"/>
      <c r="I103" s="58"/>
      <c r="J103" s="58"/>
    </row>
    <row r="104" spans="1:10" hidden="1">
      <c r="A104" s="29" t="s">
        <v>135</v>
      </c>
      <c r="B104" s="17"/>
      <c r="C104" s="18" t="s">
        <v>136</v>
      </c>
      <c r="D104" s="131">
        <f t="shared" si="2"/>
        <v>0</v>
      </c>
      <c r="E104" s="131"/>
      <c r="F104" s="131"/>
      <c r="G104" s="131"/>
      <c r="H104" s="131"/>
      <c r="I104" s="58"/>
      <c r="J104" s="58"/>
    </row>
    <row r="105" spans="1:10" hidden="1">
      <c r="A105" s="29" t="s">
        <v>48</v>
      </c>
      <c r="B105" s="17"/>
      <c r="C105" s="18" t="s">
        <v>125</v>
      </c>
      <c r="D105" s="131">
        <f t="shared" si="2"/>
        <v>0</v>
      </c>
      <c r="E105" s="131"/>
      <c r="F105" s="131"/>
      <c r="G105" s="131"/>
      <c r="H105" s="131"/>
      <c r="I105" s="58"/>
      <c r="J105" s="58"/>
    </row>
    <row r="106" spans="1:10" hidden="1">
      <c r="A106" s="21" t="s">
        <v>74</v>
      </c>
      <c r="B106" s="22">
        <v>230</v>
      </c>
      <c r="C106" s="24">
        <v>23000</v>
      </c>
      <c r="D106" s="130">
        <f>D107+D108</f>
        <v>0</v>
      </c>
      <c r="E106" s="130">
        <f>E107+E108</f>
        <v>0</v>
      </c>
      <c r="F106" s="130">
        <f>F107+F108</f>
        <v>0</v>
      </c>
      <c r="G106" s="130">
        <f>G107+G108</f>
        <v>0</v>
      </c>
      <c r="H106" s="130">
        <f>H107+H108</f>
        <v>0</v>
      </c>
      <c r="I106" s="58"/>
      <c r="J106" s="58"/>
    </row>
    <row r="107" spans="1:10" hidden="1">
      <c r="A107" s="23" t="s">
        <v>75</v>
      </c>
      <c r="B107" s="17">
        <v>231</v>
      </c>
      <c r="C107" s="18">
        <v>23100</v>
      </c>
      <c r="D107" s="131">
        <f>E107+F107+G107+H107</f>
        <v>0</v>
      </c>
      <c r="E107" s="131"/>
      <c r="F107" s="131"/>
      <c r="G107" s="131"/>
      <c r="H107" s="131"/>
      <c r="I107" s="58"/>
      <c r="J107" s="58"/>
    </row>
    <row r="108" spans="1:10" hidden="1">
      <c r="A108" s="23" t="s">
        <v>76</v>
      </c>
      <c r="B108" s="17">
        <v>232</v>
      </c>
      <c r="C108" s="18">
        <v>23200</v>
      </c>
      <c r="D108" s="131">
        <f>E108+F108+G108+H108</f>
        <v>0</v>
      </c>
      <c r="E108" s="131"/>
      <c r="F108" s="131"/>
      <c r="G108" s="131"/>
      <c r="H108" s="131"/>
      <c r="I108" s="58"/>
      <c r="J108" s="58"/>
    </row>
    <row r="109" spans="1:10" ht="12.75" hidden="1" customHeight="1">
      <c r="A109" s="21" t="s">
        <v>77</v>
      </c>
      <c r="B109" s="22">
        <v>240</v>
      </c>
      <c r="C109" s="24">
        <v>24000</v>
      </c>
      <c r="D109" s="130">
        <f>D110+D111</f>
        <v>0</v>
      </c>
      <c r="E109" s="130">
        <f>E110+E111</f>
        <v>0</v>
      </c>
      <c r="F109" s="130">
        <f>F110+F111</f>
        <v>0</v>
      </c>
      <c r="G109" s="130">
        <f>G110+G111</f>
        <v>0</v>
      </c>
      <c r="H109" s="130">
        <f>H110+H111</f>
        <v>0</v>
      </c>
      <c r="I109" s="58"/>
      <c r="J109" s="58"/>
    </row>
    <row r="110" spans="1:10" ht="31.5" hidden="1">
      <c r="A110" s="23" t="s">
        <v>78</v>
      </c>
      <c r="B110" s="17">
        <v>241</v>
      </c>
      <c r="C110" s="18">
        <v>24100</v>
      </c>
      <c r="D110" s="131">
        <f>E110+F110+G110+H110</f>
        <v>0</v>
      </c>
      <c r="E110" s="131"/>
      <c r="F110" s="131"/>
      <c r="G110" s="131"/>
      <c r="H110" s="131"/>
      <c r="I110" s="58"/>
      <c r="J110" s="58"/>
    </row>
    <row r="111" spans="1:10" ht="47.25" hidden="1">
      <c r="A111" s="23" t="s">
        <v>79</v>
      </c>
      <c r="B111" s="17">
        <v>242</v>
      </c>
      <c r="C111" s="18">
        <v>24200</v>
      </c>
      <c r="D111" s="131">
        <f>E111+F111+G111+H111</f>
        <v>0</v>
      </c>
      <c r="E111" s="131"/>
      <c r="F111" s="131"/>
      <c r="G111" s="131"/>
      <c r="H111" s="131"/>
      <c r="I111" s="58"/>
      <c r="J111" s="58"/>
    </row>
    <row r="112" spans="1:10" ht="14.25" hidden="1" customHeight="1">
      <c r="A112" s="21" t="s">
        <v>80</v>
      </c>
      <c r="B112" s="22">
        <v>250</v>
      </c>
      <c r="C112" s="24" t="s">
        <v>102</v>
      </c>
      <c r="D112" s="130">
        <f>D113+D114+D115</f>
        <v>0</v>
      </c>
      <c r="E112" s="130">
        <f>E113+E114+E115</f>
        <v>0</v>
      </c>
      <c r="F112" s="130">
        <f>F113+F114+F115</f>
        <v>0</v>
      </c>
      <c r="G112" s="130">
        <f>G113+G114+G115</f>
        <v>0</v>
      </c>
      <c r="H112" s="130">
        <f>H113+H114+H115</f>
        <v>0</v>
      </c>
      <c r="I112" s="58"/>
      <c r="J112" s="58"/>
    </row>
    <row r="113" spans="1:10" ht="14.25" hidden="1" customHeight="1">
      <c r="A113" s="23" t="s">
        <v>81</v>
      </c>
      <c r="B113" s="17">
        <v>251</v>
      </c>
      <c r="C113" s="18" t="s">
        <v>103</v>
      </c>
      <c r="D113" s="131">
        <f>E113+F113+G113+H113</f>
        <v>0</v>
      </c>
      <c r="E113" s="131"/>
      <c r="F113" s="131"/>
      <c r="G113" s="131"/>
      <c r="H113" s="131"/>
      <c r="I113" s="58"/>
      <c r="J113" s="58"/>
    </row>
    <row r="114" spans="1:10" ht="31.5" hidden="1">
      <c r="A114" s="23" t="s">
        <v>82</v>
      </c>
      <c r="B114" s="17">
        <v>252</v>
      </c>
      <c r="C114" s="18" t="s">
        <v>104</v>
      </c>
      <c r="D114" s="131">
        <f>E114+F114+G114+H114</f>
        <v>0</v>
      </c>
      <c r="E114" s="131"/>
      <c r="F114" s="131"/>
      <c r="G114" s="131"/>
      <c r="H114" s="131"/>
      <c r="I114" s="58"/>
      <c r="J114" s="58"/>
    </row>
    <row r="115" spans="1:10" hidden="1">
      <c r="A115" s="23" t="s">
        <v>83</v>
      </c>
      <c r="B115" s="17">
        <v>253</v>
      </c>
      <c r="C115" s="18" t="s">
        <v>105</v>
      </c>
      <c r="D115" s="131">
        <f>E115+F115+G115+H115</f>
        <v>0</v>
      </c>
      <c r="E115" s="131"/>
      <c r="F115" s="131"/>
      <c r="G115" s="131"/>
      <c r="H115" s="131"/>
      <c r="I115" s="58"/>
      <c r="J115" s="58"/>
    </row>
    <row r="116" spans="1:10" hidden="1">
      <c r="A116" s="21" t="s">
        <v>49</v>
      </c>
      <c r="B116" s="22">
        <v>260</v>
      </c>
      <c r="C116" s="24">
        <v>26000</v>
      </c>
      <c r="D116" s="130">
        <f>D117+D118+D120</f>
        <v>0</v>
      </c>
      <c r="E116" s="130">
        <f>E117+E118+E120</f>
        <v>0</v>
      </c>
      <c r="F116" s="130">
        <f>F117+F118+F120</f>
        <v>0</v>
      </c>
      <c r="G116" s="130">
        <f>G117+G118+G120</f>
        <v>0</v>
      </c>
      <c r="H116" s="130">
        <f>H117+H118+H120</f>
        <v>0</v>
      </c>
      <c r="I116" s="58"/>
      <c r="J116" s="58"/>
    </row>
    <row r="117" spans="1:10" ht="31.5" hidden="1">
      <c r="A117" s="23" t="s">
        <v>84</v>
      </c>
      <c r="B117" s="17">
        <v>261</v>
      </c>
      <c r="C117" s="18">
        <v>26100</v>
      </c>
      <c r="D117" s="131">
        <f>E117+F117+G117+H117</f>
        <v>0</v>
      </c>
      <c r="E117" s="131"/>
      <c r="F117" s="131"/>
      <c r="G117" s="131"/>
      <c r="H117" s="131"/>
      <c r="I117" s="58"/>
      <c r="J117" s="58"/>
    </row>
    <row r="118" spans="1:10" hidden="1">
      <c r="A118" s="23" t="s">
        <v>50</v>
      </c>
      <c r="B118" s="17">
        <v>262</v>
      </c>
      <c r="C118" s="18">
        <v>26200</v>
      </c>
      <c r="D118" s="131">
        <f>E118+F118+G118+H118</f>
        <v>0</v>
      </c>
      <c r="E118" s="131"/>
      <c r="F118" s="131"/>
      <c r="G118" s="131"/>
      <c r="H118" s="131"/>
      <c r="I118" s="58"/>
      <c r="J118" s="58"/>
    </row>
    <row r="119" spans="1:10" hidden="1">
      <c r="A119" s="29" t="s">
        <v>51</v>
      </c>
      <c r="B119" s="17"/>
      <c r="C119" s="18">
        <v>26201</v>
      </c>
      <c r="D119" s="131">
        <f>E119+F119+G119+H119</f>
        <v>0</v>
      </c>
      <c r="E119" s="131"/>
      <c r="F119" s="131"/>
      <c r="G119" s="131"/>
      <c r="H119" s="131"/>
      <c r="I119" s="58"/>
      <c r="J119" s="58"/>
    </row>
    <row r="120" spans="1:10" ht="31.5" hidden="1">
      <c r="A120" s="23" t="s">
        <v>85</v>
      </c>
      <c r="B120" s="17">
        <v>263</v>
      </c>
      <c r="C120" s="18" t="s">
        <v>101</v>
      </c>
      <c r="D120" s="131">
        <f>E120+F120+G120+H120</f>
        <v>0</v>
      </c>
      <c r="E120" s="131"/>
      <c r="F120" s="131"/>
      <c r="G120" s="131"/>
      <c r="H120" s="131"/>
      <c r="I120" s="58"/>
      <c r="J120" s="58"/>
    </row>
    <row r="121" spans="1:10" hidden="1">
      <c r="A121" s="21" t="s">
        <v>52</v>
      </c>
      <c r="B121" s="22">
        <v>290</v>
      </c>
      <c r="C121" s="24">
        <v>29000</v>
      </c>
      <c r="D121" s="130">
        <f>D122+D123+D124+D125+D126+D127+D128</f>
        <v>0</v>
      </c>
      <c r="E121" s="130">
        <f>E122+E123+E124+E125+E126+E127+E128</f>
        <v>0</v>
      </c>
      <c r="F121" s="130">
        <f>F122+F123+F124+F125+F126+F127+F128</f>
        <v>0</v>
      </c>
      <c r="G121" s="130">
        <f>G122+G123+G124+G125+G126+G127+G128</f>
        <v>0</v>
      </c>
      <c r="H121" s="130">
        <f>H122+H123+H124+H125+H126+H127+H128</f>
        <v>0</v>
      </c>
      <c r="I121" s="58"/>
      <c r="J121" s="58"/>
    </row>
    <row r="122" spans="1:10" hidden="1">
      <c r="A122" s="29" t="s">
        <v>53</v>
      </c>
      <c r="B122" s="17"/>
      <c r="C122" s="18">
        <v>29001</v>
      </c>
      <c r="D122" s="131">
        <f t="shared" ref="D122:D128" si="3">E122+F122+G122+H122</f>
        <v>0</v>
      </c>
      <c r="E122" s="131"/>
      <c r="F122" s="131"/>
      <c r="G122" s="131"/>
      <c r="H122" s="131"/>
      <c r="I122" s="58"/>
      <c r="J122" s="58"/>
    </row>
    <row r="123" spans="1:10" hidden="1">
      <c r="A123" s="29" t="s">
        <v>54</v>
      </c>
      <c r="B123" s="17"/>
      <c r="C123" s="18">
        <v>29002</v>
      </c>
      <c r="D123" s="131">
        <f t="shared" si="3"/>
        <v>0</v>
      </c>
      <c r="E123" s="131"/>
      <c r="F123" s="131"/>
      <c r="G123" s="131"/>
      <c r="H123" s="131"/>
      <c r="I123" s="58"/>
      <c r="J123" s="58"/>
    </row>
    <row r="124" spans="1:10" hidden="1">
      <c r="A124" s="29" t="s">
        <v>55</v>
      </c>
      <c r="B124" s="17"/>
      <c r="C124" s="18">
        <v>29003</v>
      </c>
      <c r="D124" s="131">
        <f t="shared" si="3"/>
        <v>0</v>
      </c>
      <c r="E124" s="131"/>
      <c r="F124" s="131"/>
      <c r="G124" s="131"/>
      <c r="H124" s="131"/>
      <c r="I124" s="58"/>
      <c r="J124" s="58"/>
    </row>
    <row r="125" spans="1:10" hidden="1">
      <c r="A125" s="29" t="s">
        <v>56</v>
      </c>
      <c r="B125" s="17"/>
      <c r="C125" s="18">
        <v>29004</v>
      </c>
      <c r="D125" s="131">
        <f t="shared" si="3"/>
        <v>0</v>
      </c>
      <c r="E125" s="131"/>
      <c r="F125" s="131"/>
      <c r="G125" s="131"/>
      <c r="H125" s="131"/>
      <c r="I125" s="58"/>
      <c r="J125" s="58"/>
    </row>
    <row r="126" spans="1:10" hidden="1">
      <c r="A126" s="29" t="s">
        <v>57</v>
      </c>
      <c r="B126" s="17"/>
      <c r="C126" s="18">
        <v>29005</v>
      </c>
      <c r="D126" s="131">
        <f t="shared" si="3"/>
        <v>0</v>
      </c>
      <c r="E126" s="131"/>
      <c r="F126" s="131"/>
      <c r="G126" s="131"/>
      <c r="H126" s="131"/>
      <c r="I126" s="58"/>
      <c r="J126" s="58"/>
    </row>
    <row r="127" spans="1:10" hidden="1">
      <c r="A127" s="29" t="s">
        <v>137</v>
      </c>
      <c r="B127" s="17"/>
      <c r="C127" s="18" t="s">
        <v>138</v>
      </c>
      <c r="D127" s="131">
        <f t="shared" si="3"/>
        <v>0</v>
      </c>
      <c r="E127" s="131"/>
      <c r="F127" s="131"/>
      <c r="G127" s="131"/>
      <c r="H127" s="131"/>
      <c r="I127" s="58"/>
      <c r="J127" s="58"/>
    </row>
    <row r="128" spans="1:10" hidden="1">
      <c r="A128" s="29" t="s">
        <v>252</v>
      </c>
      <c r="B128" s="17"/>
      <c r="C128" s="18" t="s">
        <v>126</v>
      </c>
      <c r="D128" s="131">
        <f t="shared" si="3"/>
        <v>0</v>
      </c>
      <c r="E128" s="131"/>
      <c r="F128" s="131"/>
      <c r="G128" s="131"/>
      <c r="H128" s="131"/>
      <c r="I128" s="58"/>
      <c r="J128" s="58"/>
    </row>
    <row r="129" spans="1:10" hidden="1">
      <c r="A129" s="21" t="s">
        <v>59</v>
      </c>
      <c r="B129" s="22">
        <v>300</v>
      </c>
      <c r="C129" s="24">
        <v>30000</v>
      </c>
      <c r="D129" s="130">
        <f>D130+D139+D140</f>
        <v>0</v>
      </c>
      <c r="E129" s="130">
        <f>E130+E139+E140</f>
        <v>0</v>
      </c>
      <c r="F129" s="130">
        <f>F130+F139+F140</f>
        <v>0</v>
      </c>
      <c r="G129" s="130">
        <f>G130+G139+G140</f>
        <v>0</v>
      </c>
      <c r="H129" s="130">
        <f>H130+H139+H140</f>
        <v>0</v>
      </c>
      <c r="I129" s="58"/>
      <c r="J129" s="58"/>
    </row>
    <row r="130" spans="1:10" ht="0.75" hidden="1" customHeight="1">
      <c r="A130" s="23" t="s">
        <v>60</v>
      </c>
      <c r="B130" s="17">
        <v>310</v>
      </c>
      <c r="C130" s="18">
        <v>31000</v>
      </c>
      <c r="D130" s="130">
        <f>D131+D132+D133+D134+D135+D136+D137+D138</f>
        <v>0</v>
      </c>
      <c r="E130" s="130">
        <f>E131+E132+E133+E134+E135+E136+E137+E138</f>
        <v>0</v>
      </c>
      <c r="F130" s="130">
        <f>F131+F132+F133+F134+F135+F136+F137+F138</f>
        <v>0</v>
      </c>
      <c r="G130" s="130">
        <f>G131+G132+G133+G134+G135+G136+G137+G138</f>
        <v>0</v>
      </c>
      <c r="H130" s="130">
        <f>H131+H132+H133+H134+H135+H136+H137+H138</f>
        <v>0</v>
      </c>
      <c r="I130" s="58"/>
      <c r="J130" s="58"/>
    </row>
    <row r="131" spans="1:10" hidden="1">
      <c r="A131" s="29" t="s">
        <v>129</v>
      </c>
      <c r="B131" s="17"/>
      <c r="C131" s="18">
        <v>31001</v>
      </c>
      <c r="D131" s="131">
        <f t="shared" ref="D131:D139" si="4">E131+F131+G131+H131</f>
        <v>0</v>
      </c>
      <c r="E131" s="131"/>
      <c r="F131" s="131"/>
      <c r="G131" s="131"/>
      <c r="H131" s="131"/>
      <c r="I131" s="58"/>
      <c r="J131" s="58"/>
    </row>
    <row r="132" spans="1:10" hidden="1">
      <c r="A132" s="29" t="s">
        <v>61</v>
      </c>
      <c r="B132" s="17"/>
      <c r="C132" s="18">
        <v>31002</v>
      </c>
      <c r="D132" s="131">
        <f t="shared" si="4"/>
        <v>0</v>
      </c>
      <c r="E132" s="131"/>
      <c r="F132" s="131"/>
      <c r="G132" s="131"/>
      <c r="H132" s="131"/>
      <c r="I132" s="58"/>
      <c r="J132" s="58"/>
    </row>
    <row r="133" spans="1:10" ht="30" hidden="1" customHeight="1">
      <c r="A133" s="29" t="s">
        <v>62</v>
      </c>
      <c r="B133" s="17"/>
      <c r="C133" s="18">
        <v>31003</v>
      </c>
      <c r="D133" s="131">
        <f t="shared" si="4"/>
        <v>0</v>
      </c>
      <c r="E133" s="131"/>
      <c r="F133" s="131"/>
      <c r="G133" s="131"/>
      <c r="H133" s="131"/>
      <c r="I133" s="58"/>
      <c r="J133" s="58"/>
    </row>
    <row r="134" spans="1:10" hidden="1">
      <c r="A134" s="29" t="s">
        <v>63</v>
      </c>
      <c r="B134" s="17"/>
      <c r="C134" s="18">
        <v>31004</v>
      </c>
      <c r="D134" s="131">
        <f t="shared" si="4"/>
        <v>0</v>
      </c>
      <c r="E134" s="131"/>
      <c r="F134" s="131"/>
      <c r="G134" s="131"/>
      <c r="H134" s="131"/>
      <c r="I134" s="58"/>
      <c r="J134" s="58"/>
    </row>
    <row r="135" spans="1:10" hidden="1">
      <c r="A135" s="29" t="s">
        <v>64</v>
      </c>
      <c r="B135" s="17"/>
      <c r="C135" s="18">
        <v>31005</v>
      </c>
      <c r="D135" s="131">
        <f t="shared" si="4"/>
        <v>0</v>
      </c>
      <c r="E135" s="131"/>
      <c r="F135" s="131"/>
      <c r="G135" s="131"/>
      <c r="H135" s="131"/>
      <c r="I135" s="58"/>
      <c r="J135" s="58"/>
    </row>
    <row r="136" spans="1:10" hidden="1">
      <c r="A136" s="29" t="s">
        <v>66</v>
      </c>
      <c r="B136" s="17"/>
      <c r="C136" s="18">
        <v>31006</v>
      </c>
      <c r="D136" s="131">
        <f t="shared" si="4"/>
        <v>0</v>
      </c>
      <c r="E136" s="131"/>
      <c r="F136" s="131"/>
      <c r="G136" s="131"/>
      <c r="H136" s="131"/>
      <c r="I136" s="58"/>
      <c r="J136" s="58"/>
    </row>
    <row r="137" spans="1:10" hidden="1">
      <c r="A137" s="29" t="s">
        <v>130</v>
      </c>
      <c r="B137" s="17"/>
      <c r="C137" s="18" t="s">
        <v>131</v>
      </c>
      <c r="D137" s="131">
        <f t="shared" si="4"/>
        <v>0</v>
      </c>
      <c r="E137" s="131"/>
      <c r="F137" s="131"/>
      <c r="G137" s="131"/>
      <c r="H137" s="131"/>
      <c r="I137" s="58"/>
      <c r="J137" s="58"/>
    </row>
    <row r="138" spans="1:10" hidden="1">
      <c r="A138" s="29" t="s">
        <v>65</v>
      </c>
      <c r="B138" s="17"/>
      <c r="C138" s="18" t="s">
        <v>127</v>
      </c>
      <c r="D138" s="131">
        <f t="shared" si="4"/>
        <v>0</v>
      </c>
      <c r="E138" s="131"/>
      <c r="F138" s="131"/>
      <c r="G138" s="131"/>
      <c r="H138" s="131"/>
      <c r="I138" s="58"/>
      <c r="J138" s="58"/>
    </row>
    <row r="139" spans="1:10" ht="2.25" hidden="1" customHeight="1">
      <c r="A139" s="23" t="s">
        <v>86</v>
      </c>
      <c r="B139" s="17">
        <v>320</v>
      </c>
      <c r="C139" s="18" t="s">
        <v>118</v>
      </c>
      <c r="D139" s="131">
        <f t="shared" si="4"/>
        <v>0</v>
      </c>
      <c r="E139" s="131"/>
      <c r="F139" s="131"/>
      <c r="G139" s="131"/>
      <c r="H139" s="131"/>
      <c r="I139" s="58"/>
      <c r="J139" s="58"/>
    </row>
    <row r="140" spans="1:10" ht="16.5" hidden="1" customHeight="1">
      <c r="A140" s="23" t="s">
        <v>67</v>
      </c>
      <c r="B140" s="17">
        <v>340</v>
      </c>
      <c r="C140" s="18">
        <v>34000</v>
      </c>
      <c r="D140" s="130">
        <f>D141+D142+D143+D144+D145+D146+D147+D148+D149+D150</f>
        <v>0</v>
      </c>
      <c r="E140" s="130">
        <f>E141+E142+E143+E144+E145+E146+E147+E148+E149+E150</f>
        <v>0</v>
      </c>
      <c r="F140" s="130">
        <f>F141+F142+F143+F144+F145+F146+F147+F148+F149+F150</f>
        <v>0</v>
      </c>
      <c r="G140" s="130">
        <f>G141+G142+G143+G144+G145+G146+G147+G148+G149+G150</f>
        <v>0</v>
      </c>
      <c r="H140" s="130">
        <f>H141+H142+H143+H144+H145+H146+H147+H148+H149+H150</f>
        <v>0</v>
      </c>
      <c r="I140" s="58"/>
      <c r="J140" s="58"/>
    </row>
    <row r="141" spans="1:10" ht="30" hidden="1">
      <c r="A141" s="29" t="s">
        <v>68</v>
      </c>
      <c r="B141" s="17"/>
      <c r="C141" s="18">
        <v>34001</v>
      </c>
      <c r="D141" s="131">
        <f t="shared" ref="D141:D150" si="5">E141+F141+G141+H141</f>
        <v>0</v>
      </c>
      <c r="E141" s="131"/>
      <c r="F141" s="131"/>
      <c r="G141" s="131"/>
      <c r="H141" s="131"/>
      <c r="I141" s="58"/>
      <c r="J141" s="58"/>
    </row>
    <row r="142" spans="1:10" hidden="1">
      <c r="A142" s="29" t="s">
        <v>69</v>
      </c>
      <c r="B142" s="17"/>
      <c r="C142" s="18">
        <v>34002</v>
      </c>
      <c r="D142" s="131">
        <f t="shared" si="5"/>
        <v>0</v>
      </c>
      <c r="E142" s="131"/>
      <c r="F142" s="131"/>
      <c r="G142" s="131"/>
      <c r="H142" s="131"/>
      <c r="I142" s="58"/>
      <c r="J142" s="58"/>
    </row>
    <row r="143" spans="1:10" hidden="1">
      <c r="A143" s="29" t="s">
        <v>70</v>
      </c>
      <c r="B143" s="17"/>
      <c r="C143" s="18">
        <v>34003</v>
      </c>
      <c r="D143" s="131">
        <f t="shared" si="5"/>
        <v>0</v>
      </c>
      <c r="E143" s="131"/>
      <c r="F143" s="131"/>
      <c r="G143" s="131"/>
      <c r="H143" s="131"/>
      <c r="I143" s="58"/>
      <c r="J143" s="58"/>
    </row>
    <row r="144" spans="1:10" ht="6.75" hidden="1" customHeight="1">
      <c r="A144" s="29" t="s">
        <v>71</v>
      </c>
      <c r="B144" s="17"/>
      <c r="C144" s="18">
        <v>34004</v>
      </c>
      <c r="D144" s="131">
        <f t="shared" si="5"/>
        <v>0</v>
      </c>
      <c r="E144" s="131"/>
      <c r="F144" s="131"/>
      <c r="G144" s="131"/>
      <c r="H144" s="131"/>
      <c r="I144" s="58"/>
      <c r="J144" s="58"/>
    </row>
    <row r="145" spans="1:10" ht="30" hidden="1">
      <c r="A145" s="29" t="s">
        <v>72</v>
      </c>
      <c r="B145" s="17"/>
      <c r="C145" s="18">
        <v>34005</v>
      </c>
      <c r="D145" s="131">
        <f t="shared" si="5"/>
        <v>0</v>
      </c>
      <c r="E145" s="131"/>
      <c r="F145" s="131"/>
      <c r="G145" s="131"/>
      <c r="H145" s="131"/>
      <c r="I145" s="58"/>
      <c r="J145" s="58"/>
    </row>
    <row r="146" spans="1:10" ht="30" hidden="1">
      <c r="A146" s="29" t="s">
        <v>73</v>
      </c>
      <c r="B146" s="17"/>
      <c r="C146" s="18">
        <v>34006</v>
      </c>
      <c r="D146" s="131">
        <f t="shared" si="5"/>
        <v>0</v>
      </c>
      <c r="E146" s="131"/>
      <c r="F146" s="131"/>
      <c r="G146" s="131"/>
      <c r="H146" s="131"/>
      <c r="I146" s="58"/>
      <c r="J146" s="58"/>
    </row>
    <row r="147" spans="1:10" hidden="1">
      <c r="A147" s="29" t="s">
        <v>132</v>
      </c>
      <c r="B147" s="17"/>
      <c r="C147" s="18">
        <v>34007</v>
      </c>
      <c r="D147" s="131">
        <f t="shared" si="5"/>
        <v>0</v>
      </c>
      <c r="E147" s="131"/>
      <c r="F147" s="131"/>
      <c r="G147" s="131"/>
      <c r="H147" s="131"/>
      <c r="I147" s="58"/>
      <c r="J147" s="58"/>
    </row>
    <row r="148" spans="1:10" hidden="1">
      <c r="A148" s="29" t="s">
        <v>133</v>
      </c>
      <c r="B148" s="17"/>
      <c r="C148" s="18" t="s">
        <v>134</v>
      </c>
      <c r="D148" s="131">
        <f t="shared" si="5"/>
        <v>0</v>
      </c>
      <c r="E148" s="131"/>
      <c r="F148" s="131"/>
      <c r="G148" s="131"/>
      <c r="H148" s="131"/>
      <c r="I148" s="58"/>
      <c r="J148" s="58"/>
    </row>
    <row r="149" spans="1:10" hidden="1">
      <c r="A149" s="29" t="s">
        <v>139</v>
      </c>
      <c r="B149" s="17"/>
      <c r="C149" s="18" t="s">
        <v>140</v>
      </c>
      <c r="D149" s="131">
        <f t="shared" si="5"/>
        <v>0</v>
      </c>
      <c r="E149" s="131"/>
      <c r="F149" s="131"/>
      <c r="G149" s="131"/>
      <c r="H149" s="131"/>
      <c r="I149" s="58"/>
      <c r="J149" s="58"/>
    </row>
    <row r="150" spans="1:10" hidden="1">
      <c r="A150" s="29" t="s">
        <v>227</v>
      </c>
      <c r="B150" s="17"/>
      <c r="C150" s="18" t="s">
        <v>128</v>
      </c>
      <c r="D150" s="131">
        <f t="shared" si="5"/>
        <v>0</v>
      </c>
      <c r="E150" s="131"/>
      <c r="F150" s="131"/>
      <c r="G150" s="131"/>
      <c r="H150" s="131"/>
      <c r="I150" s="58"/>
      <c r="J150" s="58"/>
    </row>
    <row r="151" spans="1:10" hidden="1">
      <c r="A151" s="21" t="s">
        <v>112</v>
      </c>
      <c r="B151" s="22">
        <v>500</v>
      </c>
      <c r="C151" s="24" t="s">
        <v>106</v>
      </c>
      <c r="D151" s="130">
        <f>D152+D153</f>
        <v>0</v>
      </c>
      <c r="E151" s="130">
        <f>E152+E153</f>
        <v>0</v>
      </c>
      <c r="F151" s="130">
        <f>F152+F153</f>
        <v>0</v>
      </c>
      <c r="G151" s="130">
        <f>G152+G153</f>
        <v>0</v>
      </c>
      <c r="H151" s="130">
        <f>H152+H153</f>
        <v>0</v>
      </c>
      <c r="I151" s="58"/>
      <c r="J151" s="58"/>
    </row>
    <row r="152" spans="1:10" ht="31.5" hidden="1">
      <c r="A152" s="23" t="s">
        <v>113</v>
      </c>
      <c r="B152" s="17">
        <v>530</v>
      </c>
      <c r="C152" s="18" t="s">
        <v>107</v>
      </c>
      <c r="D152" s="131"/>
      <c r="E152" s="131"/>
      <c r="F152" s="131"/>
      <c r="G152" s="131"/>
      <c r="H152" s="131"/>
      <c r="I152" s="58"/>
      <c r="J152" s="58"/>
    </row>
    <row r="153" spans="1:10" hidden="1">
      <c r="A153" s="23" t="s">
        <v>114</v>
      </c>
      <c r="B153" s="17">
        <v>540</v>
      </c>
      <c r="C153" s="18" t="s">
        <v>108</v>
      </c>
      <c r="D153" s="131"/>
      <c r="E153" s="131"/>
      <c r="F153" s="131"/>
      <c r="G153" s="131"/>
      <c r="H153" s="131"/>
      <c r="I153" s="58"/>
      <c r="J153" s="58"/>
    </row>
    <row r="154" spans="1:10" hidden="1">
      <c r="A154" s="21" t="s">
        <v>115</v>
      </c>
      <c r="B154" s="22">
        <v>600</v>
      </c>
      <c r="C154" s="24" t="s">
        <v>109</v>
      </c>
      <c r="D154" s="130">
        <f>D155+D156</f>
        <v>0</v>
      </c>
      <c r="E154" s="130">
        <f>E155+E156</f>
        <v>0</v>
      </c>
      <c r="F154" s="130">
        <f>F155+F156</f>
        <v>0</v>
      </c>
      <c r="G154" s="130">
        <f>G155+G156</f>
        <v>0</v>
      </c>
      <c r="H154" s="130">
        <f>H155+H156</f>
        <v>0</v>
      </c>
      <c r="I154" s="58"/>
      <c r="J154" s="58"/>
    </row>
    <row r="155" spans="1:10" ht="31.5" hidden="1">
      <c r="A155" s="23" t="s">
        <v>116</v>
      </c>
      <c r="B155" s="17">
        <v>620</v>
      </c>
      <c r="C155" s="18" t="s">
        <v>110</v>
      </c>
      <c r="D155" s="131"/>
      <c r="E155" s="131"/>
      <c r="F155" s="131"/>
      <c r="G155" s="131"/>
      <c r="H155" s="131"/>
      <c r="I155" s="58"/>
      <c r="J155" s="58"/>
    </row>
    <row r="156" spans="1:10" hidden="1">
      <c r="A156" s="30" t="s">
        <v>117</v>
      </c>
      <c r="B156" s="25">
        <v>640</v>
      </c>
      <c r="C156" s="26" t="s">
        <v>111</v>
      </c>
      <c r="D156" s="131"/>
      <c r="E156" s="148"/>
      <c r="F156" s="148"/>
      <c r="G156" s="148"/>
      <c r="H156" s="148"/>
      <c r="I156" s="58"/>
      <c r="J156" s="58"/>
    </row>
    <row r="157" spans="1:10" hidden="1">
      <c r="A157" s="23"/>
      <c r="B157" s="17"/>
      <c r="C157" s="18"/>
      <c r="D157" s="131"/>
      <c r="E157" s="131"/>
      <c r="F157" s="131"/>
      <c r="G157" s="131"/>
      <c r="H157" s="131"/>
      <c r="I157" s="58"/>
      <c r="J157" s="58"/>
    </row>
    <row r="158" spans="1:10" ht="14.25" hidden="1" customHeight="1">
      <c r="A158" s="41" t="s">
        <v>213</v>
      </c>
      <c r="B158" s="42"/>
      <c r="C158" s="43" t="s">
        <v>211</v>
      </c>
      <c r="D158" s="54">
        <f>D159+D161+D164+D169+D174+D176</f>
        <v>0</v>
      </c>
      <c r="E158" s="54">
        <f>E159+E161+E164+E169+E174+E176</f>
        <v>0</v>
      </c>
      <c r="F158" s="54">
        <f>F159+F161+F164+F169+F174+F176</f>
        <v>0</v>
      </c>
      <c r="G158" s="54">
        <f>G159+G161+G164+G169+G174+G176</f>
        <v>0</v>
      </c>
      <c r="H158" s="54">
        <f>H159+H161+H164+H169+H174+H176</f>
        <v>0</v>
      </c>
      <c r="I158" s="58"/>
      <c r="J158" s="58"/>
    </row>
    <row r="159" spans="1:10" hidden="1">
      <c r="A159" s="21" t="s">
        <v>59</v>
      </c>
      <c r="B159" s="22">
        <v>300</v>
      </c>
      <c r="C159" s="24">
        <v>30000</v>
      </c>
      <c r="D159" s="54">
        <f>D160</f>
        <v>0</v>
      </c>
      <c r="E159" s="54">
        <f>E160</f>
        <v>0</v>
      </c>
      <c r="F159" s="54">
        <f>F160</f>
        <v>0</v>
      </c>
      <c r="G159" s="54">
        <f>G160</f>
        <v>0</v>
      </c>
      <c r="H159" s="54">
        <f>H160</f>
        <v>0</v>
      </c>
      <c r="I159" s="58"/>
      <c r="J159" s="58"/>
    </row>
    <row r="160" spans="1:10" hidden="1">
      <c r="A160" s="23" t="s">
        <v>189</v>
      </c>
      <c r="B160" s="17">
        <v>330</v>
      </c>
      <c r="C160" s="18" t="s">
        <v>188</v>
      </c>
      <c r="D160" s="53"/>
      <c r="E160" s="53"/>
      <c r="F160" s="53"/>
      <c r="G160" s="53"/>
      <c r="H160" s="53"/>
      <c r="I160" s="58"/>
      <c r="J160" s="58"/>
    </row>
    <row r="161" spans="1:10" hidden="1">
      <c r="A161" s="21" t="s">
        <v>159</v>
      </c>
      <c r="B161" s="22">
        <v>400</v>
      </c>
      <c r="C161" s="24" t="s">
        <v>190</v>
      </c>
      <c r="D161" s="54">
        <f>D162+D163</f>
        <v>0</v>
      </c>
      <c r="E161" s="54">
        <f>E162+E163</f>
        <v>0</v>
      </c>
      <c r="F161" s="54">
        <f>F162+F163</f>
        <v>0</v>
      </c>
      <c r="G161" s="54">
        <f>G162+G163</f>
        <v>0</v>
      </c>
      <c r="H161" s="54">
        <f>H162+H163</f>
        <v>0</v>
      </c>
      <c r="I161" s="58"/>
      <c r="J161" s="58"/>
    </row>
    <row r="162" spans="1:10" hidden="1">
      <c r="A162" s="23" t="s">
        <v>160</v>
      </c>
      <c r="B162" s="17">
        <v>410</v>
      </c>
      <c r="C162" s="18" t="s">
        <v>191</v>
      </c>
      <c r="D162" s="53"/>
      <c r="E162" s="53"/>
      <c r="F162" s="53"/>
      <c r="G162" s="53"/>
      <c r="H162" s="53"/>
      <c r="I162" s="58"/>
      <c r="J162" s="58"/>
    </row>
    <row r="163" spans="1:10" hidden="1">
      <c r="A163" s="23" t="s">
        <v>162</v>
      </c>
      <c r="B163" s="17">
        <v>430</v>
      </c>
      <c r="C163" s="18" t="s">
        <v>193</v>
      </c>
      <c r="D163" s="53"/>
      <c r="E163" s="53"/>
      <c r="F163" s="53"/>
      <c r="G163" s="53"/>
      <c r="H163" s="53"/>
      <c r="I163" s="58"/>
      <c r="J163" s="58"/>
    </row>
    <row r="164" spans="1:10" hidden="1">
      <c r="A164" s="21" t="s">
        <v>112</v>
      </c>
      <c r="B164" s="22">
        <v>500</v>
      </c>
      <c r="C164" s="24" t="s">
        <v>106</v>
      </c>
      <c r="D164" s="54">
        <f>D165+D166+D167+D168</f>
        <v>0</v>
      </c>
      <c r="E164" s="54">
        <f>E165+E166+E167+E168</f>
        <v>0</v>
      </c>
      <c r="F164" s="54">
        <f>F165+F166+F167+F168</f>
        <v>0</v>
      </c>
      <c r="G164" s="54">
        <f>G165+G166+G167+G168</f>
        <v>0</v>
      </c>
      <c r="H164" s="54">
        <f>H165+H166+H167+H168</f>
        <v>0</v>
      </c>
      <c r="I164" s="58"/>
      <c r="J164" s="58"/>
    </row>
    <row r="165" spans="1:10" hidden="1">
      <c r="A165" s="23" t="s">
        <v>164</v>
      </c>
      <c r="B165" s="17">
        <v>510</v>
      </c>
      <c r="C165" s="18" t="s">
        <v>197</v>
      </c>
      <c r="D165" s="53"/>
      <c r="E165" s="53"/>
      <c r="F165" s="53"/>
      <c r="G165" s="53"/>
      <c r="H165" s="53"/>
      <c r="I165" s="58"/>
      <c r="J165" s="58"/>
    </row>
    <row r="166" spans="1:10" ht="31.5" hidden="1">
      <c r="A166" s="23" t="s">
        <v>198</v>
      </c>
      <c r="B166" s="17">
        <v>520</v>
      </c>
      <c r="C166" s="18" t="s">
        <v>196</v>
      </c>
      <c r="D166" s="53"/>
      <c r="E166" s="53"/>
      <c r="F166" s="53"/>
      <c r="G166" s="53"/>
      <c r="H166" s="53"/>
      <c r="I166" s="58"/>
      <c r="J166" s="58"/>
    </row>
    <row r="167" spans="1:10" ht="31.5" hidden="1">
      <c r="A167" s="23" t="s">
        <v>113</v>
      </c>
      <c r="B167" s="17">
        <v>530</v>
      </c>
      <c r="C167" s="18" t="s">
        <v>107</v>
      </c>
      <c r="D167" s="53"/>
      <c r="E167" s="53"/>
      <c r="F167" s="53"/>
      <c r="G167" s="53"/>
      <c r="H167" s="53"/>
      <c r="I167" s="58"/>
      <c r="J167" s="58"/>
    </row>
    <row r="168" spans="1:10" hidden="1">
      <c r="A168" s="23" t="s">
        <v>165</v>
      </c>
      <c r="B168" s="17">
        <v>550</v>
      </c>
      <c r="C168" s="18" t="s">
        <v>195</v>
      </c>
      <c r="D168" s="53"/>
      <c r="E168" s="53"/>
      <c r="F168" s="53"/>
      <c r="G168" s="53"/>
      <c r="H168" s="53"/>
      <c r="I168" s="58"/>
      <c r="J168" s="58"/>
    </row>
    <row r="169" spans="1:10" hidden="1">
      <c r="A169" s="21" t="s">
        <v>115</v>
      </c>
      <c r="B169" s="22">
        <v>600</v>
      </c>
      <c r="C169" s="24" t="s">
        <v>109</v>
      </c>
      <c r="D169" s="54">
        <f>D170+D171+D172+D173</f>
        <v>0</v>
      </c>
      <c r="E169" s="54">
        <f>E170+E171+E172+E173</f>
        <v>0</v>
      </c>
      <c r="F169" s="54">
        <f>F170+F171+F172+F173</f>
        <v>0</v>
      </c>
      <c r="G169" s="54">
        <f>G170+G171+G172+G173</f>
        <v>0</v>
      </c>
      <c r="H169" s="54">
        <f>H170+H171+H172+H173</f>
        <v>0</v>
      </c>
      <c r="I169" s="58"/>
      <c r="J169" s="58"/>
    </row>
    <row r="170" spans="1:10" hidden="1">
      <c r="A170" s="23" t="s">
        <v>166</v>
      </c>
      <c r="B170" s="17">
        <v>610</v>
      </c>
      <c r="C170" s="18" t="s">
        <v>199</v>
      </c>
      <c r="D170" s="53"/>
      <c r="E170" s="53"/>
      <c r="F170" s="53"/>
      <c r="G170" s="53"/>
      <c r="H170" s="53"/>
      <c r="I170" s="58"/>
      <c r="J170" s="58"/>
    </row>
    <row r="171" spans="1:10" ht="31.5" hidden="1">
      <c r="A171" s="23" t="s">
        <v>116</v>
      </c>
      <c r="B171" s="17">
        <v>620</v>
      </c>
      <c r="C171" s="18" t="s">
        <v>110</v>
      </c>
      <c r="D171" s="53"/>
      <c r="E171" s="53"/>
      <c r="F171" s="53"/>
      <c r="G171" s="53"/>
      <c r="H171" s="53"/>
      <c r="I171" s="58"/>
      <c r="J171" s="58"/>
    </row>
    <row r="172" spans="1:10" ht="15.75" hidden="1" customHeight="1">
      <c r="A172" s="23" t="s">
        <v>201</v>
      </c>
      <c r="B172" s="38">
        <v>630</v>
      </c>
      <c r="C172" s="39" t="s">
        <v>200</v>
      </c>
      <c r="D172" s="53"/>
      <c r="E172" s="53"/>
      <c r="F172" s="53"/>
      <c r="G172" s="53"/>
      <c r="H172" s="53"/>
      <c r="I172" s="58"/>
      <c r="J172" s="58"/>
    </row>
    <row r="173" spans="1:10" hidden="1">
      <c r="A173" s="23" t="s">
        <v>167</v>
      </c>
      <c r="B173" s="38">
        <v>650</v>
      </c>
      <c r="C173" s="39" t="s">
        <v>202</v>
      </c>
      <c r="D173" s="53"/>
      <c r="E173" s="53"/>
      <c r="F173" s="53"/>
      <c r="G173" s="53"/>
      <c r="H173" s="53"/>
      <c r="I173" s="58"/>
      <c r="J173" s="58"/>
    </row>
    <row r="174" spans="1:10" hidden="1">
      <c r="A174" s="21" t="s">
        <v>168</v>
      </c>
      <c r="B174" s="22">
        <v>700</v>
      </c>
      <c r="C174" s="24" t="s">
        <v>205</v>
      </c>
      <c r="D174" s="54">
        <f>D175</f>
        <v>0</v>
      </c>
      <c r="E174" s="54">
        <f>E175</f>
        <v>0</v>
      </c>
      <c r="F174" s="54">
        <f>F175</f>
        <v>0</v>
      </c>
      <c r="G174" s="54">
        <f>G175</f>
        <v>0</v>
      </c>
      <c r="H174" s="54">
        <f>H175</f>
        <v>0</v>
      </c>
      <c r="I174" s="58"/>
      <c r="J174" s="58"/>
    </row>
    <row r="175" spans="1:10" ht="31.5" hidden="1">
      <c r="A175" s="23" t="s">
        <v>203</v>
      </c>
      <c r="B175" s="17">
        <v>710</v>
      </c>
      <c r="C175" s="18" t="s">
        <v>206</v>
      </c>
      <c r="D175" s="53"/>
      <c r="E175" s="53"/>
      <c r="F175" s="53"/>
      <c r="G175" s="53"/>
      <c r="H175" s="53"/>
      <c r="I175" s="58"/>
      <c r="J175" s="58"/>
    </row>
    <row r="176" spans="1:10" hidden="1">
      <c r="A176" s="21" t="s">
        <v>169</v>
      </c>
      <c r="B176" s="22">
        <v>800</v>
      </c>
      <c r="C176" s="24" t="s">
        <v>207</v>
      </c>
      <c r="D176" s="54">
        <f>D177</f>
        <v>0</v>
      </c>
      <c r="E176" s="54">
        <f>E177</f>
        <v>0</v>
      </c>
      <c r="F176" s="54">
        <f>F177</f>
        <v>0</v>
      </c>
      <c r="G176" s="54">
        <f>G177</f>
        <v>0</v>
      </c>
      <c r="H176" s="54">
        <f>H177</f>
        <v>0</v>
      </c>
      <c r="I176" s="58"/>
      <c r="J176" s="58"/>
    </row>
    <row r="177" spans="1:10" ht="31.5" hidden="1">
      <c r="A177" s="30" t="s">
        <v>204</v>
      </c>
      <c r="B177" s="25">
        <v>810</v>
      </c>
      <c r="C177" s="26" t="s">
        <v>208</v>
      </c>
      <c r="D177" s="133"/>
      <c r="E177" s="133"/>
      <c r="F177" s="133"/>
      <c r="G177" s="133"/>
      <c r="H177" s="133"/>
      <c r="I177" s="58"/>
      <c r="J177" s="58"/>
    </row>
    <row r="178" spans="1:10">
      <c r="A178" s="40"/>
      <c r="B178" s="27"/>
      <c r="C178" s="28"/>
      <c r="D178" s="60"/>
      <c r="E178" s="60"/>
      <c r="F178" s="60"/>
      <c r="G178" s="60"/>
      <c r="H178" s="60"/>
      <c r="I178" s="58"/>
      <c r="J178" s="58"/>
    </row>
    <row r="179" spans="1:10">
      <c r="D179" s="58"/>
      <c r="E179" s="58"/>
      <c r="F179" s="58"/>
      <c r="G179" s="58"/>
      <c r="H179" s="58"/>
      <c r="I179" s="58"/>
      <c r="J179" s="58"/>
    </row>
    <row r="180" spans="1:10">
      <c r="A180" s="55" t="s">
        <v>304</v>
      </c>
      <c r="D180" s="58"/>
      <c r="E180" s="58"/>
      <c r="F180" s="58"/>
      <c r="G180" s="58"/>
      <c r="H180" s="58"/>
      <c r="I180" s="58"/>
      <c r="J180" s="58"/>
    </row>
    <row r="181" spans="1:10">
      <c r="A181" s="1" t="s">
        <v>0</v>
      </c>
      <c r="D181" s="58"/>
      <c r="E181" s="58"/>
      <c r="F181" s="58"/>
      <c r="G181" s="58"/>
      <c r="H181" s="58"/>
      <c r="I181" s="58"/>
      <c r="J181" s="58"/>
    </row>
    <row r="182" spans="1:10">
      <c r="D182" s="58"/>
      <c r="E182" s="58"/>
      <c r="F182" s="58"/>
      <c r="G182" s="58"/>
      <c r="H182" s="58"/>
      <c r="I182" s="58"/>
      <c r="J182" s="58"/>
    </row>
    <row r="183" spans="1:10">
      <c r="D183" s="58"/>
      <c r="E183" s="58"/>
      <c r="F183" s="58"/>
      <c r="G183" s="58"/>
      <c r="H183" s="58"/>
      <c r="I183" s="58"/>
      <c r="J183" s="58"/>
    </row>
    <row r="184" spans="1:10">
      <c r="D184" s="58"/>
      <c r="E184" s="58"/>
      <c r="F184" s="58"/>
      <c r="G184" s="58"/>
      <c r="H184" s="58"/>
      <c r="I184" s="58"/>
      <c r="J184" s="58"/>
    </row>
    <row r="185" spans="1:10">
      <c r="D185" s="58"/>
      <c r="E185" s="58"/>
      <c r="F185" s="58"/>
      <c r="G185" s="58"/>
      <c r="H185" s="58"/>
      <c r="I185" s="58"/>
      <c r="J185" s="58"/>
    </row>
    <row r="186" spans="1:10">
      <c r="D186" s="58"/>
      <c r="E186" s="58"/>
      <c r="F186" s="58"/>
      <c r="G186" s="58"/>
      <c r="H186" s="58"/>
      <c r="I186" s="58"/>
      <c r="J186" s="58"/>
    </row>
    <row r="187" spans="1:10">
      <c r="D187" s="58"/>
      <c r="E187" s="58"/>
      <c r="F187" s="58"/>
      <c r="G187" s="58"/>
      <c r="H187" s="58"/>
      <c r="I187" s="58"/>
      <c r="J187" s="58"/>
    </row>
    <row r="188" spans="1:10">
      <c r="D188" s="58"/>
      <c r="E188" s="58"/>
      <c r="F188" s="58"/>
      <c r="G188" s="58"/>
      <c r="H188" s="58"/>
      <c r="I188" s="58"/>
      <c r="J188" s="58"/>
    </row>
    <row r="189" spans="1:10">
      <c r="A189" s="15"/>
      <c r="D189" s="58"/>
      <c r="E189" s="58"/>
      <c r="F189" s="58"/>
      <c r="G189" s="58"/>
      <c r="H189" s="58"/>
      <c r="I189" s="58"/>
      <c r="J189" s="58"/>
    </row>
    <row r="190" spans="1:10">
      <c r="D190" s="58"/>
      <c r="E190" s="58"/>
      <c r="F190" s="58"/>
      <c r="G190" s="58"/>
      <c r="H190" s="58"/>
      <c r="I190" s="58"/>
      <c r="J190" s="58"/>
    </row>
    <row r="191" spans="1:10">
      <c r="D191" s="58"/>
      <c r="E191" s="58"/>
      <c r="F191" s="58"/>
      <c r="G191" s="58"/>
      <c r="H191" s="58"/>
      <c r="I191" s="58"/>
      <c r="J191" s="58"/>
    </row>
    <row r="192" spans="1:10">
      <c r="D192" s="58"/>
      <c r="E192" s="58"/>
      <c r="F192" s="58"/>
      <c r="G192" s="58"/>
      <c r="H192" s="58"/>
      <c r="I192" s="58"/>
      <c r="J192" s="58"/>
    </row>
    <row r="193" spans="4:10">
      <c r="D193" s="58"/>
      <c r="E193" s="58"/>
      <c r="F193" s="58"/>
      <c r="G193" s="58"/>
      <c r="H193" s="58"/>
      <c r="I193" s="58"/>
      <c r="J193" s="58"/>
    </row>
    <row r="194" spans="4:10">
      <c r="D194" s="58"/>
      <c r="E194" s="58"/>
      <c r="F194" s="58"/>
      <c r="G194" s="58"/>
      <c r="H194" s="58"/>
      <c r="I194" s="58"/>
      <c r="J194" s="58"/>
    </row>
    <row r="195" spans="4:10">
      <c r="D195" s="58"/>
      <c r="E195" s="58"/>
      <c r="F195" s="58"/>
      <c r="G195" s="58"/>
      <c r="H195" s="58"/>
      <c r="I195" s="58"/>
      <c r="J195" s="58"/>
    </row>
    <row r="196" spans="4:10">
      <c r="D196" s="58"/>
      <c r="E196" s="58"/>
      <c r="F196" s="58"/>
      <c r="G196" s="58"/>
      <c r="H196" s="58"/>
      <c r="I196" s="58"/>
      <c r="J196" s="58"/>
    </row>
    <row r="197" spans="4:10">
      <c r="D197" s="58"/>
      <c r="E197" s="58"/>
      <c r="F197" s="58"/>
      <c r="G197" s="58"/>
      <c r="H197" s="58"/>
      <c r="I197" s="58"/>
      <c r="J197" s="58"/>
    </row>
    <row r="198" spans="4:10">
      <c r="D198" s="58"/>
      <c r="E198" s="58"/>
      <c r="F198" s="58"/>
      <c r="G198" s="58"/>
      <c r="H198" s="58"/>
      <c r="I198" s="58"/>
      <c r="J198" s="58"/>
    </row>
    <row r="199" spans="4:10">
      <c r="D199" s="58"/>
      <c r="E199" s="58"/>
      <c r="F199" s="58"/>
      <c r="G199" s="58"/>
      <c r="H199" s="58"/>
      <c r="I199" s="58"/>
      <c r="J199" s="58"/>
    </row>
    <row r="200" spans="4:10">
      <c r="D200" s="58"/>
      <c r="E200" s="58"/>
      <c r="F200" s="58"/>
      <c r="G200" s="58"/>
      <c r="H200" s="58"/>
      <c r="I200" s="58"/>
      <c r="J200" s="58"/>
    </row>
    <row r="201" spans="4:10">
      <c r="D201" s="58"/>
      <c r="E201" s="58"/>
      <c r="F201" s="58"/>
      <c r="G201" s="58"/>
      <c r="H201" s="58"/>
      <c r="I201" s="58"/>
      <c r="J201" s="58"/>
    </row>
    <row r="202" spans="4:10">
      <c r="D202" s="58"/>
      <c r="E202" s="58"/>
      <c r="F202" s="58"/>
      <c r="G202" s="58"/>
      <c r="H202" s="58"/>
      <c r="I202" s="58"/>
      <c r="J202" s="58"/>
    </row>
    <row r="203" spans="4:10">
      <c r="D203" s="58"/>
      <c r="E203" s="58"/>
      <c r="F203" s="58"/>
      <c r="G203" s="58"/>
      <c r="H203" s="58"/>
      <c r="I203" s="58"/>
      <c r="J203" s="58"/>
    </row>
    <row r="204" spans="4:10">
      <c r="D204" s="58"/>
      <c r="E204" s="58"/>
      <c r="F204" s="58"/>
      <c r="G204" s="58"/>
      <c r="H204" s="58"/>
      <c r="I204" s="58"/>
      <c r="J204" s="58"/>
    </row>
    <row r="205" spans="4:10">
      <c r="D205" s="58"/>
      <c r="E205" s="58"/>
      <c r="F205" s="58"/>
      <c r="G205" s="58"/>
      <c r="H205" s="58"/>
      <c r="I205" s="58"/>
      <c r="J205" s="58"/>
    </row>
    <row r="206" spans="4:10">
      <c r="D206" s="58"/>
      <c r="E206" s="58"/>
      <c r="F206" s="58"/>
      <c r="G206" s="58"/>
      <c r="H206" s="58"/>
      <c r="I206" s="58"/>
      <c r="J206" s="58"/>
    </row>
    <row r="207" spans="4:10">
      <c r="D207" s="58"/>
      <c r="E207" s="58"/>
      <c r="F207" s="58"/>
      <c r="G207" s="58"/>
      <c r="H207" s="58"/>
      <c r="I207" s="58"/>
      <c r="J207" s="58"/>
    </row>
    <row r="208" spans="4:10">
      <c r="D208" s="58"/>
      <c r="E208" s="58"/>
      <c r="F208" s="58"/>
      <c r="G208" s="58"/>
      <c r="H208" s="58"/>
      <c r="I208" s="58"/>
      <c r="J208" s="58"/>
    </row>
    <row r="209" spans="4:10">
      <c r="D209" s="58"/>
      <c r="E209" s="58"/>
      <c r="F209" s="58"/>
      <c r="G209" s="58"/>
      <c r="H209" s="58"/>
      <c r="I209" s="58"/>
      <c r="J209" s="58"/>
    </row>
    <row r="210" spans="4:10">
      <c r="D210" s="58"/>
      <c r="E210" s="58"/>
      <c r="F210" s="58"/>
      <c r="G210" s="58"/>
      <c r="H210" s="58"/>
      <c r="I210" s="58"/>
      <c r="J210" s="58"/>
    </row>
    <row r="211" spans="4:10">
      <c r="D211" s="58"/>
      <c r="E211" s="58"/>
      <c r="F211" s="58"/>
      <c r="G211" s="58"/>
      <c r="H211" s="58"/>
      <c r="I211" s="58"/>
      <c r="J211" s="58"/>
    </row>
    <row r="212" spans="4:10">
      <c r="D212" s="58"/>
      <c r="E212" s="58"/>
      <c r="F212" s="58"/>
      <c r="G212" s="58"/>
      <c r="H212" s="58"/>
      <c r="I212" s="58"/>
      <c r="J212" s="58"/>
    </row>
    <row r="213" spans="4:10">
      <c r="D213" s="58"/>
      <c r="E213" s="58"/>
      <c r="F213" s="58"/>
      <c r="G213" s="58"/>
      <c r="H213" s="58"/>
      <c r="I213" s="58"/>
      <c r="J213" s="58"/>
    </row>
    <row r="214" spans="4:10">
      <c r="D214" s="58"/>
      <c r="E214" s="58"/>
      <c r="F214" s="58"/>
      <c r="G214" s="58"/>
      <c r="H214" s="58"/>
      <c r="I214" s="58"/>
      <c r="J214" s="58"/>
    </row>
    <row r="215" spans="4:10">
      <c r="D215" s="58"/>
      <c r="E215" s="58"/>
      <c r="F215" s="58"/>
      <c r="G215" s="58"/>
      <c r="H215" s="58"/>
      <c r="I215" s="58"/>
      <c r="J215" s="58"/>
    </row>
    <row r="216" spans="4:10">
      <c r="D216" s="58"/>
      <c r="E216" s="58"/>
      <c r="F216" s="58"/>
      <c r="G216" s="58"/>
      <c r="H216" s="58"/>
      <c r="I216" s="58"/>
      <c r="J216" s="58"/>
    </row>
    <row r="217" spans="4:10">
      <c r="D217" s="58"/>
      <c r="E217" s="58"/>
      <c r="F217" s="58"/>
      <c r="G217" s="58"/>
      <c r="H217" s="58"/>
      <c r="I217" s="58"/>
      <c r="J217" s="58"/>
    </row>
    <row r="218" spans="4:10">
      <c r="D218" s="58"/>
      <c r="E218" s="58"/>
      <c r="F218" s="58"/>
      <c r="G218" s="58"/>
      <c r="H218" s="58"/>
      <c r="I218" s="58"/>
      <c r="J218" s="58"/>
    </row>
    <row r="219" spans="4:10">
      <c r="D219" s="58"/>
      <c r="E219" s="58"/>
      <c r="F219" s="58"/>
      <c r="G219" s="58"/>
      <c r="H219" s="58"/>
      <c r="I219" s="58"/>
      <c r="J219" s="58"/>
    </row>
    <row r="220" spans="4:10">
      <c r="D220" s="58"/>
      <c r="E220" s="58"/>
      <c r="F220" s="58"/>
      <c r="G220" s="58"/>
      <c r="H220" s="58"/>
      <c r="I220" s="58"/>
      <c r="J220" s="58"/>
    </row>
    <row r="221" spans="4:10">
      <c r="D221" s="58"/>
      <c r="E221" s="58"/>
      <c r="F221" s="58"/>
      <c r="G221" s="58"/>
      <c r="H221" s="58"/>
      <c r="I221" s="58"/>
      <c r="J221" s="58"/>
    </row>
    <row r="222" spans="4:10">
      <c r="D222" s="58"/>
      <c r="E222" s="58"/>
      <c r="F222" s="58"/>
      <c r="G222" s="58"/>
      <c r="H222" s="58"/>
      <c r="I222" s="58"/>
      <c r="J222" s="58"/>
    </row>
    <row r="223" spans="4:10">
      <c r="D223" s="58"/>
      <c r="E223" s="58"/>
      <c r="F223" s="58"/>
      <c r="G223" s="58"/>
      <c r="H223" s="58"/>
      <c r="I223" s="58"/>
      <c r="J223" s="58"/>
    </row>
    <row r="224" spans="4:10">
      <c r="D224" s="58"/>
      <c r="E224" s="58"/>
      <c r="F224" s="58"/>
      <c r="G224" s="58"/>
      <c r="H224" s="58"/>
      <c r="I224" s="58"/>
      <c r="J224" s="58"/>
    </row>
    <row r="225" spans="4:10">
      <c r="D225" s="58"/>
      <c r="E225" s="58"/>
      <c r="F225" s="58"/>
      <c r="G225" s="58"/>
      <c r="H225" s="58"/>
      <c r="I225" s="58"/>
      <c r="J225" s="58"/>
    </row>
    <row r="226" spans="4:10">
      <c r="D226" s="58"/>
      <c r="E226" s="58"/>
      <c r="F226" s="58"/>
      <c r="G226" s="58"/>
      <c r="H226" s="58"/>
      <c r="I226" s="58"/>
      <c r="J226" s="58"/>
    </row>
    <row r="227" spans="4:10">
      <c r="D227" s="58"/>
      <c r="E227" s="58"/>
      <c r="F227" s="58"/>
      <c r="G227" s="58"/>
      <c r="H227" s="58"/>
      <c r="I227" s="58"/>
      <c r="J227" s="58"/>
    </row>
    <row r="228" spans="4:10">
      <c r="D228" s="58"/>
      <c r="E228" s="58"/>
      <c r="F228" s="58"/>
      <c r="G228" s="58"/>
      <c r="H228" s="58"/>
      <c r="I228" s="58"/>
      <c r="J228" s="58"/>
    </row>
    <row r="229" spans="4:10">
      <c r="D229" s="58"/>
      <c r="E229" s="58"/>
      <c r="F229" s="58"/>
      <c r="G229" s="58"/>
      <c r="H229" s="58"/>
      <c r="I229" s="58"/>
      <c r="J229" s="58"/>
    </row>
    <row r="230" spans="4:10">
      <c r="D230" s="58"/>
      <c r="E230" s="58"/>
      <c r="F230" s="58"/>
      <c r="G230" s="58"/>
      <c r="H230" s="58"/>
      <c r="I230" s="58"/>
      <c r="J230" s="58"/>
    </row>
    <row r="231" spans="4:10">
      <c r="D231" s="58"/>
      <c r="E231" s="58"/>
      <c r="F231" s="58"/>
      <c r="G231" s="58"/>
      <c r="H231" s="58"/>
      <c r="I231" s="58"/>
      <c r="J231" s="58"/>
    </row>
    <row r="232" spans="4:10">
      <c r="D232" s="58"/>
      <c r="E232" s="58"/>
      <c r="F232" s="58"/>
      <c r="G232" s="58"/>
      <c r="H232" s="58"/>
      <c r="I232" s="58"/>
      <c r="J232" s="58"/>
    </row>
    <row r="233" spans="4:10">
      <c r="D233" s="58"/>
      <c r="E233" s="58"/>
      <c r="F233" s="58"/>
      <c r="G233" s="58"/>
      <c r="H233" s="58"/>
      <c r="I233" s="58"/>
      <c r="J233" s="58"/>
    </row>
    <row r="234" spans="4:10">
      <c r="D234" s="58"/>
      <c r="E234" s="58"/>
      <c r="F234" s="58"/>
      <c r="G234" s="58"/>
      <c r="H234" s="58"/>
      <c r="I234" s="58"/>
      <c r="J234" s="58"/>
    </row>
    <row r="235" spans="4:10">
      <c r="D235" s="58"/>
      <c r="E235" s="58"/>
      <c r="F235" s="58"/>
      <c r="G235" s="58"/>
      <c r="H235" s="58"/>
      <c r="I235" s="58"/>
      <c r="J235" s="58"/>
    </row>
    <row r="236" spans="4:10">
      <c r="D236" s="58"/>
      <c r="E236" s="58"/>
      <c r="F236" s="58"/>
      <c r="G236" s="58"/>
      <c r="H236" s="58"/>
      <c r="I236" s="58"/>
      <c r="J236" s="58"/>
    </row>
    <row r="237" spans="4:10">
      <c r="D237" s="58"/>
      <c r="E237" s="58"/>
      <c r="F237" s="58"/>
      <c r="G237" s="58"/>
      <c r="H237" s="58"/>
      <c r="I237" s="58"/>
      <c r="J237" s="58"/>
    </row>
    <row r="238" spans="4:10">
      <c r="D238" s="58"/>
      <c r="E238" s="58"/>
      <c r="F238" s="58"/>
      <c r="G238" s="58"/>
      <c r="H238" s="58"/>
      <c r="I238" s="58"/>
      <c r="J238" s="58"/>
    </row>
    <row r="239" spans="4:10">
      <c r="D239" s="58"/>
      <c r="E239" s="58"/>
      <c r="F239" s="58"/>
      <c r="G239" s="58"/>
      <c r="H239" s="58"/>
      <c r="I239" s="58"/>
      <c r="J239" s="58"/>
    </row>
    <row r="240" spans="4:10">
      <c r="D240" s="58"/>
      <c r="E240" s="58"/>
      <c r="F240" s="58"/>
      <c r="G240" s="58"/>
      <c r="H240" s="58"/>
      <c r="I240" s="58"/>
      <c r="J240" s="58"/>
    </row>
    <row r="241" spans="4:10">
      <c r="D241" s="58"/>
      <c r="E241" s="58"/>
      <c r="F241" s="58"/>
      <c r="G241" s="58"/>
      <c r="H241" s="58"/>
      <c r="I241" s="58"/>
      <c r="J241" s="58"/>
    </row>
    <row r="242" spans="4:10">
      <c r="D242" s="58"/>
      <c r="E242" s="58"/>
      <c r="F242" s="58"/>
      <c r="G242" s="58"/>
      <c r="H242" s="58"/>
      <c r="I242" s="58"/>
      <c r="J242" s="58"/>
    </row>
    <row r="243" spans="4:10">
      <c r="D243" s="58"/>
      <c r="E243" s="58"/>
      <c r="F243" s="58"/>
      <c r="G243" s="58"/>
      <c r="H243" s="58"/>
      <c r="I243" s="58"/>
      <c r="J243" s="58"/>
    </row>
    <row r="244" spans="4:10">
      <c r="D244" s="58"/>
      <c r="E244" s="58"/>
      <c r="F244" s="58"/>
      <c r="G244" s="58"/>
      <c r="H244" s="58"/>
      <c r="I244" s="58"/>
      <c r="J244" s="58"/>
    </row>
    <row r="245" spans="4:10">
      <c r="D245" s="58"/>
      <c r="E245" s="58"/>
      <c r="F245" s="58"/>
      <c r="G245" s="58"/>
      <c r="H245" s="58"/>
      <c r="I245" s="58"/>
      <c r="J245" s="58"/>
    </row>
    <row r="246" spans="4:10">
      <c r="D246" s="58"/>
      <c r="E246" s="58"/>
      <c r="F246" s="58"/>
      <c r="G246" s="58"/>
      <c r="H246" s="58"/>
      <c r="I246" s="58"/>
      <c r="J246" s="58"/>
    </row>
    <row r="247" spans="4:10">
      <c r="D247" s="58"/>
      <c r="E247" s="58"/>
      <c r="F247" s="58"/>
      <c r="G247" s="58"/>
      <c r="H247" s="58"/>
      <c r="I247" s="58"/>
      <c r="J247" s="58"/>
    </row>
    <row r="248" spans="4:10">
      <c r="D248" s="58"/>
      <c r="E248" s="58"/>
      <c r="F248" s="58"/>
      <c r="G248" s="58"/>
      <c r="H248" s="58"/>
      <c r="I248" s="58"/>
      <c r="J248" s="58"/>
    </row>
    <row r="249" spans="4:10">
      <c r="D249" s="58"/>
      <c r="E249" s="58"/>
      <c r="F249" s="58"/>
      <c r="G249" s="58"/>
      <c r="H249" s="58"/>
      <c r="I249" s="58"/>
      <c r="J249" s="58"/>
    </row>
    <row r="250" spans="4:10">
      <c r="D250" s="58"/>
      <c r="E250" s="58"/>
      <c r="F250" s="58"/>
      <c r="G250" s="58"/>
      <c r="H250" s="58"/>
      <c r="I250" s="58"/>
      <c r="J250" s="58"/>
    </row>
    <row r="251" spans="4:10">
      <c r="D251" s="58"/>
      <c r="E251" s="58"/>
      <c r="F251" s="58"/>
      <c r="G251" s="58"/>
      <c r="H251" s="58"/>
      <c r="I251" s="58"/>
      <c r="J251" s="58"/>
    </row>
    <row r="252" spans="4:10">
      <c r="D252" s="58"/>
      <c r="E252" s="58"/>
      <c r="F252" s="58"/>
      <c r="G252" s="58"/>
      <c r="H252" s="58"/>
      <c r="I252" s="58"/>
      <c r="J252" s="58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I189"/>
  <sheetViews>
    <sheetView showGridLines="0" topLeftCell="A93" zoomScale="75" workbookViewId="0">
      <selection activeCell="C25" sqref="C25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5.42578125" style="1" customWidth="1"/>
    <col min="6" max="6" width="15" style="1" customWidth="1"/>
    <col min="7" max="7" width="16.7109375" style="1" customWidth="1"/>
    <col min="8" max="8" width="14.8554687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331</v>
      </c>
    </row>
    <row r="6" spans="1:8" ht="15.75" customHeight="1">
      <c r="A6" s="1" t="s">
        <v>225</v>
      </c>
    </row>
    <row r="7" spans="1:8" ht="24" hidden="1" customHeight="1"/>
    <row r="8" spans="1:8" ht="20.25" customHeight="1">
      <c r="A8" s="170" t="s">
        <v>325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332</v>
      </c>
      <c r="B9" s="171"/>
      <c r="C9" s="171"/>
      <c r="D9" s="171"/>
      <c r="E9" s="171"/>
      <c r="F9" s="171"/>
      <c r="G9" s="171"/>
      <c r="H9" s="171"/>
    </row>
    <row r="10" spans="1:8" ht="1.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t="1.5" customHeight="1">
      <c r="G12" s="1" t="s">
        <v>98</v>
      </c>
    </row>
    <row r="13" spans="1:8" ht="0.75" customHeight="1"/>
    <row r="14" spans="1:8">
      <c r="F14" s="3" t="s">
        <v>99</v>
      </c>
      <c r="G14" s="4"/>
    </row>
    <row r="15" spans="1:8">
      <c r="F15" s="3" t="s">
        <v>100</v>
      </c>
      <c r="G15" s="4"/>
    </row>
    <row r="16" spans="1:8">
      <c r="A16" s="1" t="s">
        <v>87</v>
      </c>
      <c r="B16" s="5" t="s">
        <v>289</v>
      </c>
      <c r="C16" s="6"/>
      <c r="D16" s="5"/>
      <c r="E16" s="5"/>
      <c r="F16" s="3" t="s">
        <v>97</v>
      </c>
      <c r="G16" s="4"/>
    </row>
    <row r="17" spans="1:8">
      <c r="B17" s="7" t="s">
        <v>234</v>
      </c>
      <c r="C17" s="8"/>
      <c r="D17" s="7"/>
      <c r="E17" s="7"/>
      <c r="F17" s="3"/>
      <c r="G17" s="4"/>
    </row>
    <row r="18" spans="1:8">
      <c r="A18" s="1" t="s">
        <v>88</v>
      </c>
      <c r="B18" s="7"/>
      <c r="C18" s="8"/>
      <c r="D18" s="7"/>
      <c r="E18" s="7"/>
      <c r="F18" s="3" t="s">
        <v>95</v>
      </c>
      <c r="G18" s="4"/>
    </row>
    <row r="19" spans="1:8">
      <c r="B19" s="7"/>
      <c r="C19" s="8"/>
      <c r="D19" s="7"/>
      <c r="E19" s="7"/>
      <c r="F19" s="3"/>
      <c r="G19" s="4"/>
    </row>
    <row r="20" spans="1:8">
      <c r="A20" s="1" t="s">
        <v>89</v>
      </c>
      <c r="B20" s="52"/>
      <c r="C20" s="8" t="s">
        <v>215</v>
      </c>
      <c r="D20" s="7"/>
      <c r="E20" s="7"/>
      <c r="F20" s="3" t="s">
        <v>94</v>
      </c>
      <c r="G20" s="4"/>
    </row>
    <row r="21" spans="1:8">
      <c r="B21" s="7"/>
      <c r="C21" s="8"/>
      <c r="D21" s="7"/>
      <c r="E21" s="7"/>
      <c r="F21" s="3"/>
      <c r="G21" s="4"/>
    </row>
    <row r="22" spans="1:8">
      <c r="A22" s="1" t="s">
        <v>90</v>
      </c>
      <c r="B22" s="52" t="s">
        <v>342</v>
      </c>
      <c r="C22" s="8"/>
      <c r="D22" s="7"/>
      <c r="E22" s="7"/>
      <c r="F22" s="3" t="s">
        <v>93</v>
      </c>
      <c r="G22" s="4"/>
    </row>
    <row r="23" spans="1:8">
      <c r="B23" s="7"/>
      <c r="C23" s="8"/>
      <c r="D23" s="7"/>
      <c r="E23" s="7"/>
      <c r="F23" s="3"/>
      <c r="G23" s="4"/>
    </row>
    <row r="24" spans="1:8">
      <c r="A24" s="1" t="s">
        <v>91</v>
      </c>
      <c r="B24" s="7"/>
      <c r="C24" s="8" t="s">
        <v>243</v>
      </c>
      <c r="D24" s="7"/>
      <c r="E24" s="7"/>
      <c r="F24" s="3" t="s">
        <v>96</v>
      </c>
      <c r="G24" s="4"/>
    </row>
    <row r="25" spans="1:8">
      <c r="B25" s="7"/>
      <c r="C25" s="8"/>
      <c r="D25" s="7"/>
      <c r="E25" s="7"/>
      <c r="F25" s="3"/>
      <c r="G25" s="4"/>
    </row>
    <row r="26" spans="1:8">
      <c r="B26" s="27"/>
      <c r="C26" s="28"/>
      <c r="D26" s="27"/>
      <c r="E26" s="27"/>
      <c r="F26" s="3"/>
      <c r="G26" s="4"/>
    </row>
    <row r="27" spans="1:8" ht="3" customHeight="1">
      <c r="A27" s="16" t="s">
        <v>92</v>
      </c>
      <c r="F27" s="27"/>
      <c r="G27" s="27"/>
      <c r="H27" s="27"/>
    </row>
    <row r="28" spans="1:8" s="10" customFormat="1" ht="77.25" customHeight="1">
      <c r="A28" s="31" t="s">
        <v>1</v>
      </c>
      <c r="B28" s="31" t="s">
        <v>3</v>
      </c>
      <c r="C28" s="32" t="s">
        <v>2</v>
      </c>
      <c r="D28" s="9" t="s">
        <v>209</v>
      </c>
      <c r="E28" s="9">
        <v>1</v>
      </c>
      <c r="F28" s="9">
        <v>2</v>
      </c>
      <c r="G28" s="9">
        <v>3</v>
      </c>
      <c r="H28" s="9">
        <v>4</v>
      </c>
    </row>
    <row r="29" spans="1:8" s="10" customFormat="1" ht="21" customHeight="1">
      <c r="A29" s="11">
        <v>1</v>
      </c>
      <c r="B29" s="11">
        <v>2</v>
      </c>
      <c r="C29" s="12">
        <v>3</v>
      </c>
      <c r="D29" s="11">
        <v>4</v>
      </c>
      <c r="E29" s="11">
        <v>5</v>
      </c>
      <c r="F29" s="11">
        <v>6</v>
      </c>
      <c r="G29" s="11">
        <v>7</v>
      </c>
      <c r="H29" s="11">
        <v>8</v>
      </c>
    </row>
    <row r="30" spans="1:8" hidden="1">
      <c r="A30" s="47" t="s">
        <v>210</v>
      </c>
      <c r="B30" s="48"/>
      <c r="C30" s="49" t="s">
        <v>211</v>
      </c>
      <c r="D30" s="51">
        <f>D31+D46</f>
        <v>0</v>
      </c>
      <c r="E30" s="51">
        <f>E31+E46</f>
        <v>0</v>
      </c>
      <c r="F30" s="51">
        <f>F31+F46</f>
        <v>0</v>
      </c>
      <c r="G30" s="51">
        <f>G31+G46</f>
        <v>0</v>
      </c>
      <c r="H30" s="51">
        <f>H31+H46</f>
        <v>0</v>
      </c>
    </row>
    <row r="31" spans="1:8" hidden="1">
      <c r="A31" s="20" t="s">
        <v>173</v>
      </c>
      <c r="B31" s="34">
        <v>100</v>
      </c>
      <c r="C31" s="35" t="s">
        <v>176</v>
      </c>
      <c r="D31" s="50">
        <f>D32+D33+D34+D35+D36+D40+D41+D45</f>
        <v>0</v>
      </c>
      <c r="E31" s="50">
        <f>E32+E33+E34+E35+E36+E40+E41+E45</f>
        <v>0</v>
      </c>
      <c r="F31" s="50">
        <f>F32+F33+F34+F35+F36+F40+F41+F45</f>
        <v>0</v>
      </c>
      <c r="G31" s="50">
        <f>G32+G33+G34+G35+G36+G40+G41+G45</f>
        <v>0</v>
      </c>
      <c r="H31" s="50">
        <f>H32+H33+H34+H35+H36+H40+H41+H45</f>
        <v>0</v>
      </c>
    </row>
    <row r="32" spans="1:8" ht="16.5" hidden="1" customHeight="1">
      <c r="A32" s="19" t="s">
        <v>148</v>
      </c>
      <c r="B32" s="36">
        <v>110</v>
      </c>
      <c r="C32" s="37" t="s">
        <v>177</v>
      </c>
      <c r="D32" s="17">
        <f t="shared" ref="D32:D33" si="0">E32+F32+G32+H32</f>
        <v>0</v>
      </c>
      <c r="E32" s="17"/>
      <c r="F32" s="17"/>
      <c r="G32" s="17"/>
      <c r="H32" s="17"/>
    </row>
    <row r="33" spans="1:8" hidden="1">
      <c r="A33" s="19" t="s">
        <v>149</v>
      </c>
      <c r="B33" s="36">
        <v>120</v>
      </c>
      <c r="C33" s="37" t="s">
        <v>178</v>
      </c>
      <c r="D33" s="17">
        <f t="shared" si="0"/>
        <v>0</v>
      </c>
      <c r="E33" s="17"/>
      <c r="F33" s="17"/>
      <c r="G33" s="17"/>
      <c r="H33" s="17"/>
    </row>
    <row r="34" spans="1:8" ht="31.5" hidden="1">
      <c r="A34" s="19" t="s">
        <v>170</v>
      </c>
      <c r="B34" s="36">
        <v>130</v>
      </c>
      <c r="C34" s="37" t="s">
        <v>179</v>
      </c>
      <c r="D34" s="17">
        <f>E34+F34+G34+H34</f>
        <v>0</v>
      </c>
      <c r="E34" s="17"/>
      <c r="F34" s="17"/>
      <c r="G34" s="17"/>
      <c r="H34" s="17"/>
    </row>
    <row r="35" spans="1:8" hidden="1">
      <c r="A35" s="19" t="s">
        <v>150</v>
      </c>
      <c r="B35" s="36">
        <v>140</v>
      </c>
      <c r="C35" s="37" t="s">
        <v>180</v>
      </c>
      <c r="D35" s="17"/>
      <c r="E35" s="17"/>
      <c r="F35" s="17"/>
      <c r="G35" s="17"/>
      <c r="H35" s="17"/>
    </row>
    <row r="36" spans="1:8" ht="15" hidden="1" customHeight="1">
      <c r="A36" s="19" t="s">
        <v>151</v>
      </c>
      <c r="B36" s="36">
        <v>150</v>
      </c>
      <c r="C36" s="37" t="s">
        <v>181</v>
      </c>
      <c r="D36" s="50">
        <f>D37+D38+D39</f>
        <v>0</v>
      </c>
      <c r="E36" s="50">
        <f>E37+E38+E39</f>
        <v>0</v>
      </c>
      <c r="F36" s="50">
        <f>F37+F38+F39</f>
        <v>0</v>
      </c>
      <c r="G36" s="50">
        <f>G37+G38+G39</f>
        <v>0</v>
      </c>
      <c r="H36" s="50">
        <f>H37+H38+H39</f>
        <v>0</v>
      </c>
    </row>
    <row r="37" spans="1:8" ht="30" hidden="1">
      <c r="A37" s="29" t="s">
        <v>171</v>
      </c>
      <c r="B37" s="36">
        <v>151</v>
      </c>
      <c r="C37" s="37">
        <v>15100</v>
      </c>
      <c r="D37" s="17">
        <f>E37+F37+G37+H37</f>
        <v>0</v>
      </c>
      <c r="E37" s="17"/>
      <c r="F37" s="17"/>
      <c r="G37" s="17"/>
      <c r="H37" s="17"/>
    </row>
    <row r="38" spans="1:8" ht="30" hidden="1">
      <c r="A38" s="29" t="s">
        <v>172</v>
      </c>
      <c r="B38" s="36">
        <v>152</v>
      </c>
      <c r="C38" s="37">
        <v>15200</v>
      </c>
      <c r="D38" s="17"/>
      <c r="E38" s="17"/>
      <c r="F38" s="17"/>
      <c r="G38" s="17"/>
      <c r="H38" s="17"/>
    </row>
    <row r="39" spans="1:8" hidden="1">
      <c r="A39" s="29" t="s">
        <v>152</v>
      </c>
      <c r="B39" s="36">
        <v>153</v>
      </c>
      <c r="C39" s="37">
        <v>15300</v>
      </c>
      <c r="D39" s="17"/>
      <c r="E39" s="17"/>
      <c r="F39" s="17"/>
      <c r="G39" s="17"/>
      <c r="H39" s="17"/>
    </row>
    <row r="40" spans="1:8" ht="15.75" hidden="1" customHeight="1">
      <c r="A40" s="19" t="s">
        <v>153</v>
      </c>
      <c r="B40" s="36">
        <v>160</v>
      </c>
      <c r="C40" s="37" t="s">
        <v>182</v>
      </c>
      <c r="D40" s="17"/>
      <c r="E40" s="17"/>
      <c r="F40" s="17"/>
      <c r="G40" s="17"/>
      <c r="H40" s="17"/>
    </row>
    <row r="41" spans="1:8" hidden="1">
      <c r="A41" s="19" t="s">
        <v>154</v>
      </c>
      <c r="B41" s="36">
        <v>170</v>
      </c>
      <c r="C41" s="37" t="s">
        <v>183</v>
      </c>
      <c r="D41" s="50">
        <f>D42+D43+D44</f>
        <v>0</v>
      </c>
      <c r="E41" s="50">
        <f>E42+E43+E44</f>
        <v>0</v>
      </c>
      <c r="F41" s="50">
        <f>F42+F43+F44</f>
        <v>0</v>
      </c>
      <c r="G41" s="50">
        <f>G42+G43+G44</f>
        <v>0</v>
      </c>
      <c r="H41" s="50">
        <f>H42+H43+H44</f>
        <v>0</v>
      </c>
    </row>
    <row r="42" spans="1:8" hidden="1">
      <c r="A42" s="29" t="s">
        <v>155</v>
      </c>
      <c r="B42" s="36">
        <v>171</v>
      </c>
      <c r="C42" s="37" t="s">
        <v>184</v>
      </c>
      <c r="D42" s="17"/>
      <c r="E42" s="17"/>
      <c r="F42" s="17"/>
      <c r="G42" s="17"/>
      <c r="H42" s="17"/>
    </row>
    <row r="43" spans="1:8" hidden="1">
      <c r="A43" s="29" t="s">
        <v>156</v>
      </c>
      <c r="B43" s="36">
        <v>172</v>
      </c>
      <c r="C43" s="37" t="s">
        <v>185</v>
      </c>
      <c r="D43" s="17"/>
      <c r="E43" s="17"/>
      <c r="F43" s="17"/>
      <c r="G43" s="17"/>
      <c r="H43" s="17"/>
    </row>
    <row r="44" spans="1:8" ht="16.5" hidden="1" customHeight="1">
      <c r="A44" s="29" t="s">
        <v>157</v>
      </c>
      <c r="B44" s="36">
        <v>173</v>
      </c>
      <c r="C44" s="37" t="s">
        <v>186</v>
      </c>
      <c r="D44" s="17"/>
      <c r="E44" s="17"/>
      <c r="F44" s="17"/>
      <c r="G44" s="17"/>
      <c r="H44" s="17"/>
    </row>
    <row r="45" spans="1:8" hidden="1">
      <c r="A45" s="19" t="s">
        <v>158</v>
      </c>
      <c r="B45" s="36">
        <v>180</v>
      </c>
      <c r="C45" s="37" t="s">
        <v>187</v>
      </c>
      <c r="D45" s="17"/>
      <c r="E45" s="17"/>
      <c r="F45" s="17"/>
      <c r="G45" s="17"/>
      <c r="H45" s="17"/>
    </row>
    <row r="46" spans="1:8" hidden="1">
      <c r="A46" s="21" t="s">
        <v>159</v>
      </c>
      <c r="B46" s="22">
        <v>400</v>
      </c>
      <c r="C46" s="35" t="s">
        <v>190</v>
      </c>
      <c r="D46" s="50">
        <f>D47+D48+D49</f>
        <v>0</v>
      </c>
      <c r="E46" s="50">
        <f>E47+E48+E49</f>
        <v>0</v>
      </c>
      <c r="F46" s="50">
        <f>F47+F48+F49</f>
        <v>0</v>
      </c>
      <c r="G46" s="50">
        <f>G47+G48+G49</f>
        <v>0</v>
      </c>
      <c r="H46" s="50">
        <f>H47+H48+H49</f>
        <v>0</v>
      </c>
    </row>
    <row r="47" spans="1:8" hidden="1">
      <c r="A47" s="23" t="s">
        <v>160</v>
      </c>
      <c r="B47" s="17">
        <v>410</v>
      </c>
      <c r="C47" s="37" t="s">
        <v>191</v>
      </c>
      <c r="D47" s="17"/>
      <c r="E47" s="17"/>
      <c r="F47" s="17"/>
      <c r="G47" s="17"/>
      <c r="H47" s="17"/>
    </row>
    <row r="48" spans="1:8" hidden="1">
      <c r="A48" s="23" t="s">
        <v>161</v>
      </c>
      <c r="B48" s="17">
        <v>420</v>
      </c>
      <c r="C48" s="37" t="s">
        <v>192</v>
      </c>
      <c r="D48" s="17"/>
      <c r="E48" s="17"/>
      <c r="F48" s="17"/>
      <c r="G48" s="17"/>
      <c r="H48" s="17"/>
    </row>
    <row r="49" spans="1:9" hidden="1">
      <c r="A49" s="23" t="s">
        <v>163</v>
      </c>
      <c r="B49" s="17">
        <v>440</v>
      </c>
      <c r="C49" s="37" t="s">
        <v>194</v>
      </c>
      <c r="D49" s="17"/>
      <c r="E49" s="17"/>
      <c r="F49" s="17"/>
      <c r="G49" s="17"/>
      <c r="H49" s="17"/>
    </row>
    <row r="50" spans="1:9" hidden="1">
      <c r="A50" s="33"/>
      <c r="B50" s="25"/>
      <c r="C50" s="26"/>
      <c r="D50" s="25"/>
      <c r="E50" s="25"/>
      <c r="F50" s="17"/>
      <c r="G50" s="17"/>
      <c r="H50" s="17"/>
    </row>
    <row r="51" spans="1:9" s="13" customFormat="1">
      <c r="A51" s="44" t="s">
        <v>212</v>
      </c>
      <c r="B51" s="45"/>
      <c r="C51" s="46" t="s">
        <v>211</v>
      </c>
      <c r="D51" s="158">
        <f>D52+D129+D151+D154-0.04</f>
        <v>1252.5430000000001</v>
      </c>
      <c r="E51" s="158">
        <f>E52+E129+E151+E154</f>
        <v>375.83</v>
      </c>
      <c r="F51" s="158">
        <f>F52+F129+F151+F154</f>
        <v>277.48</v>
      </c>
      <c r="G51" s="158">
        <f>G52+G129+G151+G154</f>
        <v>278.98</v>
      </c>
      <c r="H51" s="158">
        <f>H52+H129+H151+H154</f>
        <v>320.29299999999995</v>
      </c>
      <c r="I51" s="140"/>
    </row>
    <row r="52" spans="1:9">
      <c r="A52" s="20" t="s">
        <v>174</v>
      </c>
      <c r="B52" s="34">
        <v>200</v>
      </c>
      <c r="C52" s="24" t="s">
        <v>175</v>
      </c>
      <c r="D52" s="159">
        <f>D53+D58+D63+D64+D106+D109+D112+D116+D121</f>
        <v>1103.383</v>
      </c>
      <c r="E52" s="159">
        <f>E53+E58+E63+E64+E106+E109+E112+E116+E121</f>
        <v>311.33</v>
      </c>
      <c r="F52" s="159">
        <f>F53+F58+F63+F64+F106+F109+F112+F116+F121</f>
        <v>261.96000000000004</v>
      </c>
      <c r="G52" s="159">
        <f>G53+G58+G63+G64+G106+G109+G112+G116+G121</f>
        <v>259.26000000000005</v>
      </c>
      <c r="H52" s="159">
        <f>H53+H58+H63+H64+H106+H109+H112+H116+H121</f>
        <v>270.83299999999997</v>
      </c>
      <c r="I52" s="140"/>
    </row>
    <row r="53" spans="1:9">
      <c r="A53" s="23" t="s">
        <v>4</v>
      </c>
      <c r="B53" s="17">
        <v>211</v>
      </c>
      <c r="C53" s="18">
        <v>21100</v>
      </c>
      <c r="D53" s="159">
        <f>D54+D55+D56+D57</f>
        <v>634.41</v>
      </c>
      <c r="E53" s="159">
        <f>E54+E55+E56+E57</f>
        <v>158.62</v>
      </c>
      <c r="F53" s="159">
        <f>F54+F55+F56+F57</f>
        <v>158.61000000000001</v>
      </c>
      <c r="G53" s="159">
        <f>G54+G55+G56+G57</f>
        <v>158.61000000000001</v>
      </c>
      <c r="H53" s="159">
        <f>H54+H55+H56+H57</f>
        <v>158.57</v>
      </c>
      <c r="I53" s="140"/>
    </row>
    <row r="54" spans="1:9">
      <c r="A54" s="29" t="s">
        <v>141</v>
      </c>
      <c r="B54" s="17"/>
      <c r="C54" s="18">
        <v>21101</v>
      </c>
      <c r="D54" s="165">
        <f>E54+F54+G54+H54</f>
        <v>381.76</v>
      </c>
      <c r="E54" s="165">
        <v>95.45</v>
      </c>
      <c r="F54" s="165">
        <v>95.45</v>
      </c>
      <c r="G54" s="165">
        <v>95.45</v>
      </c>
      <c r="H54" s="165">
        <v>95.41</v>
      </c>
      <c r="I54" s="140"/>
    </row>
    <row r="55" spans="1:9" ht="13.5" customHeight="1">
      <c r="A55" s="29" t="s">
        <v>145</v>
      </c>
      <c r="B55" s="17"/>
      <c r="C55" s="18" t="s">
        <v>147</v>
      </c>
      <c r="D55" s="165">
        <f>E55+F55+G55+H55</f>
        <v>252.65</v>
      </c>
      <c r="E55" s="165">
        <v>63.17</v>
      </c>
      <c r="F55" s="165">
        <v>63.16</v>
      </c>
      <c r="G55" s="165">
        <v>63.16</v>
      </c>
      <c r="H55" s="165">
        <v>63.16</v>
      </c>
      <c r="I55" s="140"/>
    </row>
    <row r="56" spans="1:9" hidden="1">
      <c r="A56" s="29" t="s">
        <v>146</v>
      </c>
      <c r="B56" s="17"/>
      <c r="C56" s="18" t="s">
        <v>143</v>
      </c>
      <c r="D56" s="165"/>
      <c r="E56" s="165"/>
      <c r="F56" s="165"/>
      <c r="G56" s="165"/>
      <c r="H56" s="165"/>
      <c r="I56" s="140"/>
    </row>
    <row r="57" spans="1:9" hidden="1">
      <c r="A57" s="29" t="s">
        <v>142</v>
      </c>
      <c r="B57" s="17"/>
      <c r="C57" s="18" t="s">
        <v>144</v>
      </c>
      <c r="D57" s="165"/>
      <c r="E57" s="165"/>
      <c r="F57" s="165"/>
      <c r="G57" s="165"/>
      <c r="H57" s="165"/>
      <c r="I57" s="140"/>
    </row>
    <row r="58" spans="1:9" s="14" customFormat="1" hidden="1">
      <c r="A58" s="23" t="s">
        <v>5</v>
      </c>
      <c r="B58" s="17">
        <v>212</v>
      </c>
      <c r="C58" s="18">
        <v>21200</v>
      </c>
      <c r="D58" s="166">
        <f>D59+D60+D61+D62</f>
        <v>0</v>
      </c>
      <c r="E58" s="166">
        <f>E59+E60+E61+E62</f>
        <v>0</v>
      </c>
      <c r="F58" s="166">
        <f>F59+F60+F61+F62</f>
        <v>0</v>
      </c>
      <c r="G58" s="166">
        <f>G59+G60+G61+G62</f>
        <v>0</v>
      </c>
      <c r="H58" s="166">
        <f>H59+H60+H61+H62</f>
        <v>0</v>
      </c>
      <c r="I58" s="140"/>
    </row>
    <row r="59" spans="1:9" hidden="1">
      <c r="A59" s="29" t="s">
        <v>6</v>
      </c>
      <c r="B59" s="17"/>
      <c r="C59" s="18">
        <v>21201</v>
      </c>
      <c r="D59" s="167">
        <f>E59+F59+G59+H59</f>
        <v>0</v>
      </c>
      <c r="E59" s="165"/>
      <c r="F59" s="165"/>
      <c r="G59" s="165"/>
      <c r="H59" s="165"/>
      <c r="I59" s="140"/>
    </row>
    <row r="60" spans="1:9" ht="15" hidden="1" customHeight="1">
      <c r="A60" s="29" t="s">
        <v>7</v>
      </c>
      <c r="B60" s="17"/>
      <c r="C60" s="18">
        <v>21202</v>
      </c>
      <c r="D60" s="165"/>
      <c r="E60" s="165"/>
      <c r="F60" s="165"/>
      <c r="G60" s="165"/>
      <c r="H60" s="165"/>
      <c r="I60" s="140"/>
    </row>
    <row r="61" spans="1:9" hidden="1">
      <c r="A61" s="29" t="s">
        <v>8</v>
      </c>
      <c r="B61" s="17"/>
      <c r="C61" s="18">
        <v>21203</v>
      </c>
      <c r="D61" s="165"/>
      <c r="E61" s="165"/>
      <c r="F61" s="165"/>
      <c r="G61" s="165"/>
      <c r="H61" s="165"/>
      <c r="I61" s="140"/>
    </row>
    <row r="62" spans="1:9" hidden="1">
      <c r="A62" s="29" t="s">
        <v>9</v>
      </c>
      <c r="B62" s="17"/>
      <c r="C62" s="18" t="s">
        <v>119</v>
      </c>
      <c r="D62" s="165"/>
      <c r="E62" s="165"/>
      <c r="F62" s="165"/>
      <c r="G62" s="165"/>
      <c r="H62" s="165"/>
      <c r="I62" s="140"/>
    </row>
    <row r="63" spans="1:9">
      <c r="A63" s="23" t="s">
        <v>10</v>
      </c>
      <c r="B63" s="17">
        <v>213</v>
      </c>
      <c r="C63" s="18">
        <v>21300</v>
      </c>
      <c r="D63" s="165">
        <f>E63+F63+G63+H63</f>
        <v>195.86</v>
      </c>
      <c r="E63" s="165">
        <v>48.97</v>
      </c>
      <c r="F63" s="165">
        <v>48.97</v>
      </c>
      <c r="G63" s="165">
        <v>48.96</v>
      </c>
      <c r="H63" s="165">
        <v>48.96</v>
      </c>
      <c r="I63" s="140"/>
    </row>
    <row r="64" spans="1:9">
      <c r="A64" s="21" t="s">
        <v>11</v>
      </c>
      <c r="B64" s="22">
        <v>220</v>
      </c>
      <c r="C64" s="24">
        <v>22000</v>
      </c>
      <c r="D64" s="159">
        <f>D65+D70+D75+D81+D86+D95</f>
        <v>241.23</v>
      </c>
      <c r="E64" s="159">
        <f>E65+E70+E75+E81+E86+E95</f>
        <v>94.07</v>
      </c>
      <c r="F64" s="159">
        <f>F65+F70+F75+F81+F86+F95</f>
        <v>47.72</v>
      </c>
      <c r="G64" s="159">
        <f>G65+G70+G75+G81+G86+G95</f>
        <v>45.519999999999996</v>
      </c>
      <c r="H64" s="159">
        <f>H65+H70+H75+H81+H86+H95</f>
        <v>53.919999999999995</v>
      </c>
      <c r="I64" s="140"/>
    </row>
    <row r="65" spans="1:9">
      <c r="A65" s="23" t="s">
        <v>12</v>
      </c>
      <c r="B65" s="17">
        <v>221</v>
      </c>
      <c r="C65" s="18">
        <v>22100</v>
      </c>
      <c r="D65" s="168">
        <f>D66+D67+D68+D69</f>
        <v>10.45</v>
      </c>
      <c r="E65" s="159">
        <f>E66+E67+E68+E69</f>
        <v>2.65</v>
      </c>
      <c r="F65" s="159">
        <f>F66+F67+F68+F69</f>
        <v>2.6</v>
      </c>
      <c r="G65" s="159">
        <f>G66+G67+G68+G69</f>
        <v>2.6</v>
      </c>
      <c r="H65" s="159">
        <f>H66+H67+H68+H69</f>
        <v>2.6</v>
      </c>
      <c r="I65" s="140"/>
    </row>
    <row r="66" spans="1:9" ht="30" hidden="1">
      <c r="A66" s="29" t="s">
        <v>13</v>
      </c>
      <c r="B66" s="17"/>
      <c r="C66" s="18">
        <v>22101</v>
      </c>
      <c r="D66" s="165">
        <f>E66+F66+G66+H66</f>
        <v>0</v>
      </c>
      <c r="E66" s="165"/>
      <c r="F66" s="165"/>
      <c r="G66" s="165"/>
      <c r="H66" s="165"/>
      <c r="I66" s="140"/>
    </row>
    <row r="67" spans="1:9" hidden="1">
      <c r="A67" s="29" t="s">
        <v>14</v>
      </c>
      <c r="B67" s="17"/>
      <c r="C67" s="18">
        <v>22102</v>
      </c>
      <c r="D67" s="165"/>
      <c r="E67" s="165"/>
      <c r="F67" s="165"/>
      <c r="G67" s="165"/>
      <c r="H67" s="165"/>
      <c r="I67" s="140"/>
    </row>
    <row r="68" spans="1:9" ht="30">
      <c r="A68" s="29" t="s">
        <v>15</v>
      </c>
      <c r="B68" s="17"/>
      <c r="C68" s="18">
        <v>22103</v>
      </c>
      <c r="D68" s="167">
        <f>E68+F68+G68+H68</f>
        <v>10.45</v>
      </c>
      <c r="E68" s="165">
        <v>2.65</v>
      </c>
      <c r="F68" s="165">
        <v>2.6</v>
      </c>
      <c r="G68" s="165">
        <v>2.6</v>
      </c>
      <c r="H68" s="165">
        <v>2.6</v>
      </c>
      <c r="I68" s="140"/>
    </row>
    <row r="69" spans="1:9">
      <c r="A69" s="29" t="s">
        <v>16</v>
      </c>
      <c r="B69" s="17"/>
      <c r="C69" s="18" t="s">
        <v>120</v>
      </c>
      <c r="D69" s="165"/>
      <c r="E69" s="165"/>
      <c r="F69" s="165"/>
      <c r="G69" s="165"/>
      <c r="H69" s="165"/>
      <c r="I69" s="140"/>
    </row>
    <row r="70" spans="1:9">
      <c r="A70" s="23" t="s">
        <v>17</v>
      </c>
      <c r="B70" s="17">
        <v>222</v>
      </c>
      <c r="C70" s="18">
        <v>22200</v>
      </c>
      <c r="D70" s="159">
        <f>D71+D72+D73+D74</f>
        <v>15.67</v>
      </c>
      <c r="E70" s="159">
        <f>E71+E72+E73+E74</f>
        <v>6.27</v>
      </c>
      <c r="F70" s="159">
        <f>F71+F72+F73+F74</f>
        <v>0</v>
      </c>
      <c r="G70" s="159">
        <f>G71+G72+G73+G74</f>
        <v>0</v>
      </c>
      <c r="H70" s="159">
        <f>H71+H72+H73+H74</f>
        <v>9.4</v>
      </c>
      <c r="I70" s="140"/>
    </row>
    <row r="71" spans="1:9" ht="15" customHeight="1">
      <c r="A71" s="29" t="s">
        <v>18</v>
      </c>
      <c r="B71" s="17"/>
      <c r="C71" s="18">
        <v>22201</v>
      </c>
      <c r="D71" s="167">
        <f>E71+F71+G71+H71</f>
        <v>15.67</v>
      </c>
      <c r="E71" s="165">
        <v>6.27</v>
      </c>
      <c r="F71" s="165"/>
      <c r="G71" s="165"/>
      <c r="H71" s="165">
        <v>9.4</v>
      </c>
      <c r="I71" s="140"/>
    </row>
    <row r="72" spans="1:9" hidden="1">
      <c r="A72" s="29" t="s">
        <v>19</v>
      </c>
      <c r="B72" s="17"/>
      <c r="C72" s="18">
        <v>22202</v>
      </c>
      <c r="D72" s="167">
        <f>E72+F72+G72+H72</f>
        <v>0</v>
      </c>
      <c r="E72" s="165">
        <v>0</v>
      </c>
      <c r="F72" s="165">
        <v>0</v>
      </c>
      <c r="G72" s="165">
        <v>0</v>
      </c>
      <c r="H72" s="165">
        <v>0</v>
      </c>
      <c r="I72" s="140"/>
    </row>
    <row r="73" spans="1:9" ht="30" hidden="1">
      <c r="A73" s="29" t="s">
        <v>20</v>
      </c>
      <c r="B73" s="17"/>
      <c r="C73" s="18">
        <v>22203</v>
      </c>
      <c r="D73" s="165"/>
      <c r="E73" s="165"/>
      <c r="F73" s="165"/>
      <c r="G73" s="165"/>
      <c r="H73" s="165"/>
      <c r="I73" s="140"/>
    </row>
    <row r="74" spans="1:9" hidden="1">
      <c r="A74" s="29" t="s">
        <v>21</v>
      </c>
      <c r="B74" s="17"/>
      <c r="C74" s="18" t="s">
        <v>121</v>
      </c>
      <c r="D74" s="165"/>
      <c r="E74" s="165"/>
      <c r="F74" s="165"/>
      <c r="G74" s="165"/>
      <c r="H74" s="165"/>
      <c r="I74" s="140"/>
    </row>
    <row r="75" spans="1:9" ht="15" customHeight="1">
      <c r="A75" s="23" t="s">
        <v>22</v>
      </c>
      <c r="B75" s="17">
        <v>223</v>
      </c>
      <c r="C75" s="18">
        <v>22300</v>
      </c>
      <c r="D75" s="159">
        <f>D76+D77+D78+D79+D80</f>
        <v>35.629999999999995</v>
      </c>
      <c r="E75" s="159">
        <f>E76+E77+E78+E79+E80</f>
        <v>8.93</v>
      </c>
      <c r="F75" s="159">
        <f>F76+F77+F78+F79+F80</f>
        <v>8.9</v>
      </c>
      <c r="G75" s="159">
        <f>G76+G77+G78+G79+G80</f>
        <v>8.9</v>
      </c>
      <c r="H75" s="159">
        <f>H76+H77+H78+H79+H80</f>
        <v>8.9</v>
      </c>
      <c r="I75" s="140"/>
    </row>
    <row r="76" spans="1:9" hidden="1">
      <c r="A76" s="29" t="s">
        <v>23</v>
      </c>
      <c r="B76" s="17"/>
      <c r="C76" s="18">
        <v>22301</v>
      </c>
      <c r="D76" s="165"/>
      <c r="E76" s="165"/>
      <c r="F76" s="165"/>
      <c r="G76" s="165"/>
      <c r="H76" s="165"/>
      <c r="I76" s="140"/>
    </row>
    <row r="77" spans="1:9" hidden="1">
      <c r="A77" s="29" t="s">
        <v>24</v>
      </c>
      <c r="B77" s="17"/>
      <c r="C77" s="18">
        <v>22302</v>
      </c>
      <c r="D77" s="165"/>
      <c r="E77" s="165"/>
      <c r="F77" s="165"/>
      <c r="G77" s="165"/>
      <c r="H77" s="165"/>
      <c r="I77" s="140"/>
    </row>
    <row r="78" spans="1:9" hidden="1">
      <c r="A78" s="29" t="s">
        <v>25</v>
      </c>
      <c r="B78" s="17"/>
      <c r="C78" s="18">
        <v>22303</v>
      </c>
      <c r="D78" s="165"/>
      <c r="E78" s="165"/>
      <c r="F78" s="165"/>
      <c r="G78" s="165"/>
      <c r="H78" s="165"/>
      <c r="I78" s="140"/>
    </row>
    <row r="79" spans="1:9">
      <c r="A79" s="29" t="s">
        <v>26</v>
      </c>
      <c r="B79" s="17"/>
      <c r="C79" s="18">
        <v>22304</v>
      </c>
      <c r="D79" s="167">
        <f>E79+F79+G79+H79</f>
        <v>35.629999999999995</v>
      </c>
      <c r="E79" s="165">
        <v>8.93</v>
      </c>
      <c r="F79" s="165">
        <v>8.9</v>
      </c>
      <c r="G79" s="165">
        <v>8.9</v>
      </c>
      <c r="H79" s="165">
        <v>8.9</v>
      </c>
      <c r="I79" s="140"/>
    </row>
    <row r="80" spans="1:9">
      <c r="A80" s="29" t="s">
        <v>16</v>
      </c>
      <c r="B80" s="17"/>
      <c r="C80" s="18" t="s">
        <v>122</v>
      </c>
      <c r="D80" s="165"/>
      <c r="E80" s="165"/>
      <c r="F80" s="165"/>
      <c r="G80" s="165"/>
      <c r="H80" s="165"/>
      <c r="I80" s="140"/>
    </row>
    <row r="81" spans="1:9" ht="13.5" customHeight="1">
      <c r="A81" s="23" t="s">
        <v>27</v>
      </c>
      <c r="B81" s="17">
        <v>224</v>
      </c>
      <c r="C81" s="18">
        <v>22400</v>
      </c>
      <c r="D81" s="159">
        <f>D82+D83+D84+D85</f>
        <v>0</v>
      </c>
      <c r="E81" s="159">
        <f>E82+E83+E84+E85</f>
        <v>0</v>
      </c>
      <c r="F81" s="159">
        <f>F82+F83+F84+F85</f>
        <v>0</v>
      </c>
      <c r="G81" s="159">
        <f>G82+G83+G84+G85</f>
        <v>0</v>
      </c>
      <c r="H81" s="159">
        <f>H82+H83+H84+H85</f>
        <v>0</v>
      </c>
      <c r="I81" s="140"/>
    </row>
    <row r="82" spans="1:9" hidden="1">
      <c r="A82" s="29" t="s">
        <v>28</v>
      </c>
      <c r="B82" s="17"/>
      <c r="C82" s="18">
        <v>22401</v>
      </c>
      <c r="D82" s="165"/>
      <c r="E82" s="165"/>
      <c r="F82" s="165"/>
      <c r="G82" s="165"/>
      <c r="H82" s="165"/>
      <c r="I82" s="140"/>
    </row>
    <row r="83" spans="1:9" hidden="1">
      <c r="A83" s="29" t="s">
        <v>29</v>
      </c>
      <c r="B83" s="17"/>
      <c r="C83" s="18">
        <v>22402</v>
      </c>
      <c r="D83" s="165"/>
      <c r="E83" s="165"/>
      <c r="F83" s="165"/>
      <c r="G83" s="165"/>
      <c r="H83" s="165"/>
      <c r="I83" s="140"/>
    </row>
    <row r="84" spans="1:9" hidden="1">
      <c r="A84" s="29" t="s">
        <v>30</v>
      </c>
      <c r="B84" s="17"/>
      <c r="C84" s="18">
        <v>22403</v>
      </c>
      <c r="D84" s="165"/>
      <c r="E84" s="165"/>
      <c r="F84" s="165"/>
      <c r="G84" s="165"/>
      <c r="H84" s="165"/>
      <c r="I84" s="140"/>
    </row>
    <row r="85" spans="1:9" hidden="1">
      <c r="A85" s="29" t="s">
        <v>16</v>
      </c>
      <c r="B85" s="17"/>
      <c r="C85" s="18" t="s">
        <v>123</v>
      </c>
      <c r="D85" s="165"/>
      <c r="E85" s="165"/>
      <c r="F85" s="165"/>
      <c r="G85" s="165"/>
      <c r="H85" s="165"/>
      <c r="I85" s="140"/>
    </row>
    <row r="86" spans="1:9" ht="14.25" customHeight="1">
      <c r="A86" s="23" t="s">
        <v>31</v>
      </c>
      <c r="B86" s="17">
        <v>225</v>
      </c>
      <c r="C86" s="18">
        <v>22500</v>
      </c>
      <c r="D86" s="168">
        <f>D87+D88+D89+D90+D91+D92+D93+D94</f>
        <v>134.07999999999998</v>
      </c>
      <c r="E86" s="159">
        <f>E87+E88+E89+E90+E91+E92+E93+E94</f>
        <v>34.019999999999996</v>
      </c>
      <c r="F86" s="159">
        <f>F87+F88+F89+F90+F91+F92+F93+F94</f>
        <v>33.019999999999996</v>
      </c>
      <c r="G86" s="159">
        <f>G87+G88+G89+G90+G91+G92+G93+G94</f>
        <v>34.019999999999996</v>
      </c>
      <c r="H86" s="159">
        <f>H87+H88+H89+H90+H91+H92+H93+H94</f>
        <v>33.019999999999996</v>
      </c>
      <c r="I86" s="140"/>
    </row>
    <row r="87" spans="1:9" ht="30" hidden="1">
      <c r="A87" s="29" t="s">
        <v>32</v>
      </c>
      <c r="B87" s="17"/>
      <c r="C87" s="18">
        <v>22501</v>
      </c>
      <c r="D87" s="165">
        <f>E87+F87+G87+H87</f>
        <v>0</v>
      </c>
      <c r="E87" s="165"/>
      <c r="F87" s="165">
        <v>0</v>
      </c>
      <c r="G87" s="165"/>
      <c r="H87" s="165"/>
      <c r="I87" s="140"/>
    </row>
    <row r="88" spans="1:9" hidden="1">
      <c r="A88" s="29" t="s">
        <v>33</v>
      </c>
      <c r="B88" s="17"/>
      <c r="C88" s="18">
        <v>22502</v>
      </c>
      <c r="D88" s="165">
        <f t="shared" ref="D88:D94" si="1">E88+F88+G88+H88</f>
        <v>0</v>
      </c>
      <c r="E88" s="165"/>
      <c r="F88" s="165"/>
      <c r="G88" s="165"/>
      <c r="H88" s="165"/>
      <c r="I88" s="140"/>
    </row>
    <row r="89" spans="1:9" hidden="1">
      <c r="A89" s="29" t="s">
        <v>34</v>
      </c>
      <c r="B89" s="17"/>
      <c r="C89" s="18">
        <v>22503</v>
      </c>
      <c r="D89" s="165">
        <f t="shared" si="1"/>
        <v>0</v>
      </c>
      <c r="E89" s="165"/>
      <c r="F89" s="165"/>
      <c r="G89" s="165"/>
      <c r="H89" s="165"/>
      <c r="I89" s="140"/>
    </row>
    <row r="90" spans="1:9" ht="30" hidden="1">
      <c r="A90" s="29" t="s">
        <v>35</v>
      </c>
      <c r="B90" s="17"/>
      <c r="C90" s="18">
        <v>22504</v>
      </c>
      <c r="D90" s="165">
        <f t="shared" si="1"/>
        <v>0</v>
      </c>
      <c r="E90" s="165"/>
      <c r="F90" s="165"/>
      <c r="G90" s="165"/>
      <c r="H90" s="165"/>
      <c r="I90" s="140"/>
    </row>
    <row r="91" spans="1:9" ht="45" hidden="1">
      <c r="A91" s="29" t="s">
        <v>36</v>
      </c>
      <c r="B91" s="17"/>
      <c r="C91" s="18">
        <v>22505</v>
      </c>
      <c r="D91" s="165">
        <f t="shared" si="1"/>
        <v>0</v>
      </c>
      <c r="E91" s="165"/>
      <c r="F91" s="165"/>
      <c r="G91" s="165"/>
      <c r="H91" s="165"/>
      <c r="I91" s="140"/>
    </row>
    <row r="92" spans="1:9" ht="30">
      <c r="A92" s="29" t="s">
        <v>37</v>
      </c>
      <c r="B92" s="17"/>
      <c r="C92" s="18">
        <v>22506</v>
      </c>
      <c r="D92" s="165">
        <f t="shared" si="1"/>
        <v>8</v>
      </c>
      <c r="E92" s="165">
        <v>2</v>
      </c>
      <c r="F92" s="165">
        <v>2</v>
      </c>
      <c r="G92" s="165">
        <v>2</v>
      </c>
      <c r="H92" s="165">
        <v>2</v>
      </c>
      <c r="I92" s="140"/>
    </row>
    <row r="93" spans="1:9" ht="45">
      <c r="A93" s="29" t="s">
        <v>38</v>
      </c>
      <c r="B93" s="17"/>
      <c r="C93" s="18">
        <v>22507</v>
      </c>
      <c r="D93" s="167">
        <f t="shared" si="1"/>
        <v>124.08</v>
      </c>
      <c r="E93" s="165">
        <v>31.02</v>
      </c>
      <c r="F93" s="165">
        <v>31.02</v>
      </c>
      <c r="G93" s="165">
        <v>31.02</v>
      </c>
      <c r="H93" s="165">
        <v>31.02</v>
      </c>
      <c r="I93" s="140"/>
    </row>
    <row r="94" spans="1:9">
      <c r="A94" s="29" t="s">
        <v>16</v>
      </c>
      <c r="B94" s="17"/>
      <c r="C94" s="18" t="s">
        <v>124</v>
      </c>
      <c r="D94" s="167">
        <f t="shared" si="1"/>
        <v>2</v>
      </c>
      <c r="E94" s="165">
        <v>1</v>
      </c>
      <c r="F94" s="165"/>
      <c r="G94" s="165">
        <v>1</v>
      </c>
      <c r="H94" s="165"/>
      <c r="I94" s="140"/>
    </row>
    <row r="95" spans="1:9">
      <c r="A95" s="23" t="s">
        <v>39</v>
      </c>
      <c r="B95" s="17">
        <v>226</v>
      </c>
      <c r="C95" s="18">
        <v>22600</v>
      </c>
      <c r="D95" s="168">
        <f>D96+D97+D98+D99+D100+D101+D102+D103+D104+D105</f>
        <v>45.4</v>
      </c>
      <c r="E95" s="159">
        <f>E96+E97+E98+E99+E100+E101+E102+E103+E104+E105</f>
        <v>42.2</v>
      </c>
      <c r="F95" s="159">
        <f>F96+F97+F98+F99+F100+F101+F102+F103+F104+F105</f>
        <v>3.2</v>
      </c>
      <c r="G95" s="159">
        <f>G96+G97+G98+G99+G100+G101+G102+G103+G104+G105</f>
        <v>0</v>
      </c>
      <c r="H95" s="159">
        <f>H96+H97+H98+H99+H100+H101+H102+H103+H104+H105</f>
        <v>0</v>
      </c>
      <c r="I95" s="140"/>
    </row>
    <row r="96" spans="1:9" ht="0.75" customHeight="1">
      <c r="A96" s="29" t="s">
        <v>40</v>
      </c>
      <c r="B96" s="17"/>
      <c r="C96" s="18">
        <v>22601</v>
      </c>
      <c r="D96" s="165">
        <f t="shared" ref="D96:D101" si="2">E96+F96+G96+H96</f>
        <v>0</v>
      </c>
      <c r="E96" s="165"/>
      <c r="F96" s="165"/>
      <c r="G96" s="165"/>
      <c r="H96" s="165"/>
      <c r="I96" s="140"/>
    </row>
    <row r="97" spans="1:9" hidden="1">
      <c r="A97" s="29" t="s">
        <v>41</v>
      </c>
      <c r="B97" s="17"/>
      <c r="C97" s="18">
        <v>22602</v>
      </c>
      <c r="D97" s="165">
        <f t="shared" si="2"/>
        <v>0</v>
      </c>
      <c r="E97" s="165"/>
      <c r="F97" s="165"/>
      <c r="G97" s="165"/>
      <c r="H97" s="165"/>
      <c r="I97" s="140"/>
    </row>
    <row r="98" spans="1:9" ht="30" hidden="1">
      <c r="A98" s="29" t="s">
        <v>42</v>
      </c>
      <c r="B98" s="17"/>
      <c r="C98" s="18">
        <v>22603</v>
      </c>
      <c r="D98" s="165">
        <f t="shared" si="2"/>
        <v>0</v>
      </c>
      <c r="E98" s="165"/>
      <c r="F98" s="165"/>
      <c r="G98" s="165"/>
      <c r="H98" s="165"/>
      <c r="I98" s="140"/>
    </row>
    <row r="99" spans="1:9">
      <c r="A99" s="29" t="s">
        <v>307</v>
      </c>
      <c r="B99" s="17"/>
      <c r="C99" s="18">
        <v>22604</v>
      </c>
      <c r="D99" s="167">
        <f t="shared" si="2"/>
        <v>3</v>
      </c>
      <c r="E99" s="165">
        <v>3</v>
      </c>
      <c r="F99" s="165"/>
      <c r="G99" s="165"/>
      <c r="H99" s="165">
        <v>0</v>
      </c>
      <c r="I99" s="140"/>
    </row>
    <row r="100" spans="1:9" ht="60">
      <c r="A100" s="29" t="s">
        <v>308</v>
      </c>
      <c r="B100" s="17"/>
      <c r="C100" s="18">
        <v>22605</v>
      </c>
      <c r="D100" s="167">
        <f t="shared" si="2"/>
        <v>32</v>
      </c>
      <c r="E100" s="165">
        <v>30</v>
      </c>
      <c r="F100" s="165">
        <v>2</v>
      </c>
      <c r="G100" s="165">
        <v>0</v>
      </c>
      <c r="H100" s="165"/>
      <c r="I100" s="140"/>
    </row>
    <row r="101" spans="1:9" ht="30" hidden="1">
      <c r="A101" s="29" t="s">
        <v>45</v>
      </c>
      <c r="B101" s="17"/>
      <c r="C101" s="18">
        <v>22606</v>
      </c>
      <c r="D101" s="167">
        <f t="shared" si="2"/>
        <v>0</v>
      </c>
      <c r="E101" s="165"/>
      <c r="F101" s="165">
        <v>0</v>
      </c>
      <c r="G101" s="165">
        <v>0</v>
      </c>
      <c r="H101" s="165"/>
      <c r="I101" s="140"/>
    </row>
    <row r="102" spans="1:9" ht="15" customHeight="1">
      <c r="A102" s="29" t="s">
        <v>46</v>
      </c>
      <c r="B102" s="17"/>
      <c r="C102" s="18">
        <v>22607</v>
      </c>
      <c r="D102" s="167">
        <f>E102+F102+G102+H102</f>
        <v>5.4</v>
      </c>
      <c r="E102" s="165">
        <v>4.2</v>
      </c>
      <c r="F102" s="165">
        <v>1.2</v>
      </c>
      <c r="G102" s="165"/>
      <c r="H102" s="165"/>
      <c r="I102" s="140"/>
    </row>
    <row r="103" spans="1:9">
      <c r="A103" s="29" t="s">
        <v>306</v>
      </c>
      <c r="B103" s="17"/>
      <c r="C103" s="18">
        <v>22608</v>
      </c>
      <c r="D103" s="167">
        <f>E103+F103+G103+H103</f>
        <v>3</v>
      </c>
      <c r="E103" s="165">
        <v>3</v>
      </c>
      <c r="F103" s="165">
        <v>0</v>
      </c>
      <c r="G103" s="165">
        <v>0</v>
      </c>
      <c r="H103" s="165">
        <v>0</v>
      </c>
      <c r="I103" s="140"/>
    </row>
    <row r="104" spans="1:9" ht="18.75" customHeight="1">
      <c r="A104" s="29" t="s">
        <v>336</v>
      </c>
      <c r="B104" s="17"/>
      <c r="C104" s="18" t="s">
        <v>136</v>
      </c>
      <c r="D104" s="167">
        <f>E104+F104+G104+H104</f>
        <v>2</v>
      </c>
      <c r="E104" s="165">
        <v>2</v>
      </c>
      <c r="F104" s="165">
        <v>0</v>
      </c>
      <c r="G104" s="165">
        <v>0</v>
      </c>
      <c r="H104" s="165">
        <v>0</v>
      </c>
      <c r="I104" s="140"/>
    </row>
    <row r="105" spans="1:9" hidden="1">
      <c r="A105" s="29" t="s">
        <v>329</v>
      </c>
      <c r="B105" s="17"/>
      <c r="C105" s="18" t="s">
        <v>125</v>
      </c>
      <c r="D105" s="167">
        <f>E105+F105+G105+H105</f>
        <v>0</v>
      </c>
      <c r="E105" s="165">
        <v>0</v>
      </c>
      <c r="F105" s="165">
        <v>0</v>
      </c>
      <c r="G105" s="165">
        <v>0</v>
      </c>
      <c r="H105" s="165">
        <v>0</v>
      </c>
      <c r="I105" s="140"/>
    </row>
    <row r="106" spans="1:9" hidden="1">
      <c r="A106" s="21" t="s">
        <v>74</v>
      </c>
      <c r="B106" s="22">
        <v>230</v>
      </c>
      <c r="C106" s="24">
        <v>23000</v>
      </c>
      <c r="D106" s="159">
        <f>D107+D108</f>
        <v>0</v>
      </c>
      <c r="E106" s="159">
        <f>E107+E108</f>
        <v>0</v>
      </c>
      <c r="F106" s="159">
        <f>F107+F108</f>
        <v>0</v>
      </c>
      <c r="G106" s="159">
        <f>G107+G108</f>
        <v>0</v>
      </c>
      <c r="H106" s="159">
        <f>H107+H108</f>
        <v>0</v>
      </c>
      <c r="I106" s="140"/>
    </row>
    <row r="107" spans="1:9" hidden="1">
      <c r="A107" s="23" t="s">
        <v>75</v>
      </c>
      <c r="B107" s="17">
        <v>231</v>
      </c>
      <c r="C107" s="18">
        <v>23100</v>
      </c>
      <c r="D107" s="165"/>
      <c r="E107" s="165"/>
      <c r="F107" s="165"/>
      <c r="G107" s="165"/>
      <c r="H107" s="165"/>
      <c r="I107" s="140"/>
    </row>
    <row r="108" spans="1:9" hidden="1">
      <c r="A108" s="23" t="s">
        <v>76</v>
      </c>
      <c r="B108" s="17">
        <v>232</v>
      </c>
      <c r="C108" s="18">
        <v>23200</v>
      </c>
      <c r="D108" s="165"/>
      <c r="E108" s="165"/>
      <c r="F108" s="165"/>
      <c r="G108" s="165"/>
      <c r="H108" s="165"/>
      <c r="I108" s="140"/>
    </row>
    <row r="109" spans="1:9" ht="15.75" hidden="1" customHeight="1">
      <c r="A109" s="21" t="s">
        <v>77</v>
      </c>
      <c r="B109" s="22">
        <v>240</v>
      </c>
      <c r="C109" s="24">
        <v>24000</v>
      </c>
      <c r="D109" s="159">
        <f>D110+D111</f>
        <v>0</v>
      </c>
      <c r="E109" s="159">
        <f>E110+E111</f>
        <v>0</v>
      </c>
      <c r="F109" s="159">
        <f>F110+F111</f>
        <v>0</v>
      </c>
      <c r="G109" s="159">
        <f>G110+G111</f>
        <v>0</v>
      </c>
      <c r="H109" s="159">
        <f>H110+H111</f>
        <v>0</v>
      </c>
      <c r="I109" s="140"/>
    </row>
    <row r="110" spans="1:9" ht="31.5" hidden="1">
      <c r="A110" s="23" t="s">
        <v>78</v>
      </c>
      <c r="B110" s="17">
        <v>241</v>
      </c>
      <c r="C110" s="18">
        <v>24100</v>
      </c>
      <c r="D110" s="165"/>
      <c r="E110" s="165"/>
      <c r="F110" s="165"/>
      <c r="G110" s="165"/>
      <c r="H110" s="165"/>
      <c r="I110" s="140"/>
    </row>
    <row r="111" spans="1:9" ht="47.25" hidden="1">
      <c r="A111" s="23" t="s">
        <v>79</v>
      </c>
      <c r="B111" s="17">
        <v>242</v>
      </c>
      <c r="C111" s="18">
        <v>24200</v>
      </c>
      <c r="D111" s="165"/>
      <c r="E111" s="165"/>
      <c r="F111" s="165"/>
      <c r="G111" s="165"/>
      <c r="H111" s="165"/>
      <c r="I111" s="140"/>
    </row>
    <row r="112" spans="1:9" ht="14.25" hidden="1" customHeight="1">
      <c r="A112" s="21" t="s">
        <v>80</v>
      </c>
      <c r="B112" s="22">
        <v>250</v>
      </c>
      <c r="C112" s="24" t="s">
        <v>102</v>
      </c>
      <c r="D112" s="159">
        <f>D113+D114+D115</f>
        <v>0</v>
      </c>
      <c r="E112" s="159">
        <f>E113+E114+E115</f>
        <v>0</v>
      </c>
      <c r="F112" s="159">
        <f>F113+F114+F115</f>
        <v>0</v>
      </c>
      <c r="G112" s="159">
        <f>G113+G114+G115</f>
        <v>0</v>
      </c>
      <c r="H112" s="159">
        <f>H113+H114+H115</f>
        <v>0</v>
      </c>
      <c r="I112" s="140"/>
    </row>
    <row r="113" spans="1:9" ht="14.25" hidden="1" customHeight="1">
      <c r="A113" s="23" t="s">
        <v>81</v>
      </c>
      <c r="B113" s="17">
        <v>251</v>
      </c>
      <c r="C113" s="18" t="s">
        <v>103</v>
      </c>
      <c r="D113" s="165"/>
      <c r="E113" s="165"/>
      <c r="F113" s="165"/>
      <c r="G113" s="165"/>
      <c r="H113" s="165"/>
      <c r="I113" s="140"/>
    </row>
    <row r="114" spans="1:9" ht="31.5" hidden="1">
      <c r="A114" s="23" t="s">
        <v>82</v>
      </c>
      <c r="B114" s="17">
        <v>252</v>
      </c>
      <c r="C114" s="18" t="s">
        <v>104</v>
      </c>
      <c r="D114" s="165"/>
      <c r="E114" s="165"/>
      <c r="F114" s="165"/>
      <c r="G114" s="165"/>
      <c r="H114" s="165"/>
      <c r="I114" s="140"/>
    </row>
    <row r="115" spans="1:9" hidden="1">
      <c r="A115" s="23" t="s">
        <v>83</v>
      </c>
      <c r="B115" s="17">
        <v>253</v>
      </c>
      <c r="C115" s="18" t="s">
        <v>105</v>
      </c>
      <c r="D115" s="165"/>
      <c r="E115" s="165"/>
      <c r="F115" s="165"/>
      <c r="G115" s="165"/>
      <c r="H115" s="165"/>
      <c r="I115" s="140"/>
    </row>
    <row r="116" spans="1:9" hidden="1">
      <c r="A116" s="21" t="s">
        <v>49</v>
      </c>
      <c r="B116" s="22">
        <v>260</v>
      </c>
      <c r="C116" s="24">
        <v>26000</v>
      </c>
      <c r="D116" s="159">
        <f>D117+D118+D120</f>
        <v>0</v>
      </c>
      <c r="E116" s="159">
        <f>E117+E118+E120</f>
        <v>0</v>
      </c>
      <c r="F116" s="159">
        <f>F117+F118+F120</f>
        <v>0</v>
      </c>
      <c r="G116" s="159">
        <f>G117+G118+G120</f>
        <v>0</v>
      </c>
      <c r="H116" s="159">
        <f>H117+H118+H120</f>
        <v>0</v>
      </c>
      <c r="I116" s="140"/>
    </row>
    <row r="117" spans="1:9" ht="31.5" hidden="1">
      <c r="A117" s="23" t="s">
        <v>84</v>
      </c>
      <c r="B117" s="17">
        <v>261</v>
      </c>
      <c r="C117" s="18">
        <v>26100</v>
      </c>
      <c r="D117" s="165"/>
      <c r="E117" s="165"/>
      <c r="F117" s="165"/>
      <c r="G117" s="165"/>
      <c r="H117" s="165"/>
      <c r="I117" s="140"/>
    </row>
    <row r="118" spans="1:9" hidden="1">
      <c r="A118" s="23" t="s">
        <v>50</v>
      </c>
      <c r="B118" s="17">
        <v>262</v>
      </c>
      <c r="C118" s="18">
        <v>26200</v>
      </c>
      <c r="D118" s="165">
        <f>E118+F118+G118+H118</f>
        <v>0</v>
      </c>
      <c r="E118" s="165"/>
      <c r="F118" s="165"/>
      <c r="G118" s="165"/>
      <c r="H118" s="165"/>
      <c r="I118" s="140"/>
    </row>
    <row r="119" spans="1:9" hidden="1">
      <c r="A119" s="29" t="s">
        <v>51</v>
      </c>
      <c r="B119" s="17"/>
      <c r="C119" s="18">
        <v>26201</v>
      </c>
      <c r="D119" s="165"/>
      <c r="E119" s="165"/>
      <c r="F119" s="165"/>
      <c r="G119" s="165"/>
      <c r="H119" s="165"/>
      <c r="I119" s="140"/>
    </row>
    <row r="120" spans="1:9" ht="31.5" hidden="1">
      <c r="A120" s="23" t="s">
        <v>85</v>
      </c>
      <c r="B120" s="17">
        <v>263</v>
      </c>
      <c r="C120" s="18" t="s">
        <v>101</v>
      </c>
      <c r="D120" s="165"/>
      <c r="E120" s="165"/>
      <c r="F120" s="165"/>
      <c r="G120" s="165"/>
      <c r="H120" s="165"/>
      <c r="I120" s="140"/>
    </row>
    <row r="121" spans="1:9">
      <c r="A121" s="21" t="s">
        <v>52</v>
      </c>
      <c r="B121" s="22">
        <v>290</v>
      </c>
      <c r="C121" s="24">
        <v>29000</v>
      </c>
      <c r="D121" s="168">
        <f>D122+D123+D124+D125+D126+D127+D128</f>
        <v>31.882999999999996</v>
      </c>
      <c r="E121" s="159">
        <f>E122+E123+E124+E125+E126+E127+E128</f>
        <v>9.67</v>
      </c>
      <c r="F121" s="159">
        <f>F122+F123+F124+F125+F126+F127+F128</f>
        <v>6.66</v>
      </c>
      <c r="G121" s="159">
        <f>G122+G123+G124+G125+G126+G127+G128</f>
        <v>6.17</v>
      </c>
      <c r="H121" s="159">
        <f>H122+H123+H124+H125+H126+H127+H128</f>
        <v>9.3829999999999991</v>
      </c>
      <c r="I121" s="140"/>
    </row>
    <row r="122" spans="1:9">
      <c r="A122" s="29" t="s">
        <v>53</v>
      </c>
      <c r="B122" s="17"/>
      <c r="C122" s="18">
        <v>29001</v>
      </c>
      <c r="D122" s="167">
        <f>E122+F122+G122+H122</f>
        <v>2.42</v>
      </c>
      <c r="E122" s="165">
        <v>0.62</v>
      </c>
      <c r="F122" s="165">
        <v>0.6</v>
      </c>
      <c r="G122" s="165">
        <v>0.6</v>
      </c>
      <c r="H122" s="165">
        <v>0.6</v>
      </c>
      <c r="I122" s="140"/>
    </row>
    <row r="123" spans="1:9">
      <c r="A123" s="29" t="s">
        <v>54</v>
      </c>
      <c r="B123" s="17"/>
      <c r="C123" s="18">
        <v>29002</v>
      </c>
      <c r="D123" s="167">
        <f t="shared" ref="D123:D128" si="3">E123+F123+G123+H123</f>
        <v>0</v>
      </c>
      <c r="E123" s="165">
        <v>0</v>
      </c>
      <c r="F123" s="165">
        <v>0</v>
      </c>
      <c r="G123" s="165"/>
      <c r="H123" s="165"/>
      <c r="I123" s="140"/>
    </row>
    <row r="124" spans="1:9" ht="12.75" customHeight="1">
      <c r="A124" s="29" t="s">
        <v>55</v>
      </c>
      <c r="B124" s="17"/>
      <c r="C124" s="18">
        <v>29003</v>
      </c>
      <c r="D124" s="167">
        <f t="shared" si="3"/>
        <v>1.3</v>
      </c>
      <c r="E124" s="165">
        <v>0.8</v>
      </c>
      <c r="F124" s="165">
        <v>0.5</v>
      </c>
      <c r="G124" s="165"/>
      <c r="H124" s="165"/>
      <c r="I124" s="140"/>
    </row>
    <row r="125" spans="1:9" hidden="1">
      <c r="A125" s="29" t="s">
        <v>56</v>
      </c>
      <c r="B125" s="17"/>
      <c r="C125" s="18">
        <v>29004</v>
      </c>
      <c r="D125" s="165">
        <f t="shared" si="3"/>
        <v>0</v>
      </c>
      <c r="E125" s="165"/>
      <c r="F125" s="165"/>
      <c r="G125" s="165"/>
      <c r="H125" s="165"/>
      <c r="I125" s="140"/>
    </row>
    <row r="126" spans="1:9" hidden="1">
      <c r="A126" s="29" t="s">
        <v>57</v>
      </c>
      <c r="B126" s="17"/>
      <c r="C126" s="18">
        <v>29005</v>
      </c>
      <c r="D126" s="165">
        <f t="shared" si="3"/>
        <v>0</v>
      </c>
      <c r="E126" s="165"/>
      <c r="F126" s="165"/>
      <c r="G126" s="165"/>
      <c r="H126" s="165"/>
      <c r="I126" s="140"/>
    </row>
    <row r="127" spans="1:9" hidden="1">
      <c r="A127" s="29" t="s">
        <v>320</v>
      </c>
      <c r="B127" s="17"/>
      <c r="C127" s="18" t="s">
        <v>138</v>
      </c>
      <c r="D127" s="167">
        <f t="shared" si="3"/>
        <v>0</v>
      </c>
      <c r="E127" s="165"/>
      <c r="F127" s="165"/>
      <c r="G127" s="165"/>
      <c r="H127" s="165"/>
      <c r="I127" s="140"/>
    </row>
    <row r="128" spans="1:9">
      <c r="A128" s="29" t="s">
        <v>58</v>
      </c>
      <c r="B128" s="17"/>
      <c r="C128" s="18" t="s">
        <v>126</v>
      </c>
      <c r="D128" s="167">
        <f t="shared" si="3"/>
        <v>28.162999999999997</v>
      </c>
      <c r="E128" s="165">
        <v>8.25</v>
      </c>
      <c r="F128" s="165">
        <v>5.56</v>
      </c>
      <c r="G128" s="165">
        <v>5.57</v>
      </c>
      <c r="H128" s="165">
        <v>8.7829999999999995</v>
      </c>
      <c r="I128" s="140"/>
    </row>
    <row r="129" spans="1:9">
      <c r="A129" s="21" t="s">
        <v>59</v>
      </c>
      <c r="B129" s="22">
        <v>300</v>
      </c>
      <c r="C129" s="24">
        <v>30000</v>
      </c>
      <c r="D129" s="159">
        <f>D130+D139+D140</f>
        <v>149.19999999999999</v>
      </c>
      <c r="E129" s="159">
        <f>E130+E139+E140</f>
        <v>64.5</v>
      </c>
      <c r="F129" s="159">
        <f>F130+F139+F140</f>
        <v>15.52</v>
      </c>
      <c r="G129" s="159">
        <f>G130+G139+G140</f>
        <v>19.72</v>
      </c>
      <c r="H129" s="159">
        <f>H130+H139+H140</f>
        <v>49.459999999999994</v>
      </c>
      <c r="I129" s="140"/>
    </row>
    <row r="130" spans="1:9">
      <c r="A130" s="23" t="s">
        <v>60</v>
      </c>
      <c r="B130" s="17">
        <v>310</v>
      </c>
      <c r="C130" s="18">
        <v>31000</v>
      </c>
      <c r="D130" s="159">
        <f>D131+D132+D133+D134+D135+D136+D137+D138</f>
        <v>18</v>
      </c>
      <c r="E130" s="159">
        <f>E131+E132+E133+E134+E135+E136+E137+E138</f>
        <v>16.5</v>
      </c>
      <c r="F130" s="159">
        <f>F131+F132+F133+F134+F135+F136+F137+F138</f>
        <v>0</v>
      </c>
      <c r="G130" s="159">
        <f>G131+G132+G133+G134+G135+G136+G137+G138</f>
        <v>1.5</v>
      </c>
      <c r="H130" s="159">
        <f>H131+H132+H133+H134+H135+H136+H137+H138</f>
        <v>0</v>
      </c>
      <c r="I130" s="140"/>
    </row>
    <row r="131" spans="1:9">
      <c r="A131" s="29" t="s">
        <v>129</v>
      </c>
      <c r="B131" s="17"/>
      <c r="C131" s="18">
        <v>31001</v>
      </c>
      <c r="D131" s="165"/>
      <c r="E131" s="165"/>
      <c r="F131" s="165"/>
      <c r="G131" s="165"/>
      <c r="H131" s="165"/>
      <c r="I131" s="140"/>
    </row>
    <row r="132" spans="1:9">
      <c r="A132" s="29" t="s">
        <v>337</v>
      </c>
      <c r="B132" s="17"/>
      <c r="C132" s="18">
        <v>31002</v>
      </c>
      <c r="D132" s="165">
        <f>E132+G132</f>
        <v>3</v>
      </c>
      <c r="E132" s="165">
        <v>1.5</v>
      </c>
      <c r="F132" s="165"/>
      <c r="G132" s="165">
        <v>1.5</v>
      </c>
      <c r="H132" s="165"/>
      <c r="I132" s="140"/>
    </row>
    <row r="133" spans="1:9" ht="27.75" customHeight="1">
      <c r="A133" s="29" t="s">
        <v>62</v>
      </c>
      <c r="B133" s="17"/>
      <c r="C133" s="18">
        <v>31003</v>
      </c>
      <c r="D133" s="165">
        <f>E133+F133+G133+H133</f>
        <v>15</v>
      </c>
      <c r="E133" s="165">
        <v>15</v>
      </c>
      <c r="F133" s="165"/>
      <c r="G133" s="165"/>
      <c r="H133" s="165"/>
      <c r="I133" s="140"/>
    </row>
    <row r="134" spans="1:9" hidden="1">
      <c r="A134" s="29" t="s">
        <v>63</v>
      </c>
      <c r="B134" s="17"/>
      <c r="C134" s="18">
        <v>31004</v>
      </c>
      <c r="D134" s="167">
        <f>E134+F134+G134+H134</f>
        <v>0</v>
      </c>
      <c r="E134" s="165"/>
      <c r="F134" s="165"/>
      <c r="G134" s="165"/>
      <c r="H134" s="165"/>
      <c r="I134" s="140"/>
    </row>
    <row r="135" spans="1:9" hidden="1">
      <c r="A135" s="29" t="s">
        <v>64</v>
      </c>
      <c r="B135" s="17"/>
      <c r="C135" s="18">
        <v>31005</v>
      </c>
      <c r="D135" s="165"/>
      <c r="E135" s="165"/>
      <c r="F135" s="165"/>
      <c r="G135" s="165"/>
      <c r="H135" s="165"/>
      <c r="I135" s="140"/>
    </row>
    <row r="136" spans="1:9" hidden="1">
      <c r="A136" s="29" t="s">
        <v>66</v>
      </c>
      <c r="B136" s="17"/>
      <c r="C136" s="18">
        <v>31006</v>
      </c>
      <c r="D136" s="165"/>
      <c r="E136" s="165"/>
      <c r="F136" s="165"/>
      <c r="G136" s="165"/>
      <c r="H136" s="165"/>
      <c r="I136" s="140"/>
    </row>
    <row r="137" spans="1:9" hidden="1">
      <c r="A137" s="29" t="s">
        <v>130</v>
      </c>
      <c r="B137" s="17"/>
      <c r="C137" s="18" t="s">
        <v>131</v>
      </c>
      <c r="D137" s="165"/>
      <c r="E137" s="165"/>
      <c r="F137" s="165"/>
      <c r="G137" s="165"/>
      <c r="H137" s="165"/>
      <c r="I137" s="140"/>
    </row>
    <row r="138" spans="1:9" hidden="1">
      <c r="A138" s="29" t="s">
        <v>65</v>
      </c>
      <c r="B138" s="17"/>
      <c r="C138" s="18" t="s">
        <v>127</v>
      </c>
      <c r="D138" s="165">
        <f>E138+F138+G138+H138</f>
        <v>0</v>
      </c>
      <c r="E138" s="165"/>
      <c r="F138" s="165"/>
      <c r="G138" s="165"/>
      <c r="H138" s="165"/>
      <c r="I138" s="140"/>
    </row>
    <row r="139" spans="1:9" ht="15.75" hidden="1" customHeight="1">
      <c r="A139" s="23" t="s">
        <v>86</v>
      </c>
      <c r="B139" s="17">
        <v>320</v>
      </c>
      <c r="C139" s="18" t="s">
        <v>118</v>
      </c>
      <c r="D139" s="165"/>
      <c r="E139" s="165"/>
      <c r="F139" s="165"/>
      <c r="G139" s="165"/>
      <c r="H139" s="165"/>
      <c r="I139" s="140"/>
    </row>
    <row r="140" spans="1:9" ht="16.5" customHeight="1">
      <c r="A140" s="23" t="s">
        <v>67</v>
      </c>
      <c r="B140" s="17">
        <v>340</v>
      </c>
      <c r="C140" s="18">
        <v>34000</v>
      </c>
      <c r="D140" s="159">
        <f>D141+D142+D143+D144+D145+D146+D147+D148+D149+D150</f>
        <v>131.19999999999999</v>
      </c>
      <c r="E140" s="159">
        <f>E141+E142+E143+E144+E145+E146+E147+E148+E149+E150</f>
        <v>48</v>
      </c>
      <c r="F140" s="159">
        <f>F141+F142+F143+F144+F145+F146+F147+F148+F149+F150</f>
        <v>15.52</v>
      </c>
      <c r="G140" s="159">
        <f>G141+G142+G143+G144+G145+G146+G147+G148+G149+G150</f>
        <v>18.22</v>
      </c>
      <c r="H140" s="159">
        <f>H141+H142+H143+H144+H145+H146+H147+H148+H149+H150</f>
        <v>49.459999999999994</v>
      </c>
      <c r="I140" s="140"/>
    </row>
    <row r="141" spans="1:9" ht="30">
      <c r="A141" s="29" t="s">
        <v>68</v>
      </c>
      <c r="B141" s="17"/>
      <c r="C141" s="18">
        <v>34001</v>
      </c>
      <c r="D141" s="167">
        <f>E141+F141+G141+H141</f>
        <v>26.099999999999998</v>
      </c>
      <c r="E141" s="165">
        <v>6.54</v>
      </c>
      <c r="F141" s="165">
        <v>6.52</v>
      </c>
      <c r="G141" s="165">
        <v>6.52</v>
      </c>
      <c r="H141" s="165">
        <v>6.52</v>
      </c>
      <c r="I141" s="140"/>
    </row>
    <row r="142" spans="1:9">
      <c r="A142" s="29" t="s">
        <v>69</v>
      </c>
      <c r="B142" s="17"/>
      <c r="C142" s="18">
        <v>34002</v>
      </c>
      <c r="D142" s="165">
        <f t="shared" ref="D142:D149" si="4">E142+F142+G142+H142</f>
        <v>8</v>
      </c>
      <c r="E142" s="165">
        <v>2</v>
      </c>
      <c r="F142" s="165">
        <v>2</v>
      </c>
      <c r="G142" s="165">
        <v>2</v>
      </c>
      <c r="H142" s="165">
        <v>2</v>
      </c>
      <c r="I142" s="140"/>
    </row>
    <row r="143" spans="1:9">
      <c r="A143" s="29" t="s">
        <v>70</v>
      </c>
      <c r="B143" s="17"/>
      <c r="C143" s="18">
        <v>34003</v>
      </c>
      <c r="D143" s="167">
        <f t="shared" si="4"/>
        <v>11.4</v>
      </c>
      <c r="E143" s="165">
        <v>5</v>
      </c>
      <c r="F143" s="165">
        <v>5</v>
      </c>
      <c r="G143" s="165">
        <v>1.4</v>
      </c>
      <c r="H143" s="165">
        <v>0</v>
      </c>
      <c r="I143" s="140"/>
    </row>
    <row r="144" spans="1:9" ht="27.75" customHeight="1">
      <c r="A144" s="29" t="s">
        <v>285</v>
      </c>
      <c r="B144" s="17"/>
      <c r="C144" s="18">
        <v>34004</v>
      </c>
      <c r="D144" s="167">
        <f t="shared" si="4"/>
        <v>8</v>
      </c>
      <c r="E144" s="165">
        <v>2</v>
      </c>
      <c r="F144" s="165">
        <v>2</v>
      </c>
      <c r="G144" s="165">
        <v>2</v>
      </c>
      <c r="H144" s="165">
        <v>2</v>
      </c>
      <c r="I144" s="140"/>
    </row>
    <row r="145" spans="1:9" ht="30" hidden="1">
      <c r="A145" s="29" t="s">
        <v>72</v>
      </c>
      <c r="B145" s="17"/>
      <c r="C145" s="18">
        <v>34005</v>
      </c>
      <c r="D145" s="165">
        <f t="shared" si="4"/>
        <v>0</v>
      </c>
      <c r="E145" s="165"/>
      <c r="F145" s="165"/>
      <c r="G145" s="165"/>
      <c r="H145" s="165"/>
      <c r="I145" s="140"/>
    </row>
    <row r="146" spans="1:9" ht="30" hidden="1">
      <c r="A146" s="29" t="s">
        <v>73</v>
      </c>
      <c r="B146" s="17"/>
      <c r="C146" s="18">
        <v>34006</v>
      </c>
      <c r="D146" s="165">
        <f t="shared" si="4"/>
        <v>0</v>
      </c>
      <c r="E146" s="165"/>
      <c r="F146" s="165"/>
      <c r="G146" s="165"/>
      <c r="H146" s="165"/>
      <c r="I146" s="140"/>
    </row>
    <row r="147" spans="1:9" hidden="1">
      <c r="A147" s="29" t="s">
        <v>132</v>
      </c>
      <c r="B147" s="17"/>
      <c r="C147" s="18">
        <v>34007</v>
      </c>
      <c r="D147" s="165">
        <f t="shared" si="4"/>
        <v>0</v>
      </c>
      <c r="E147" s="165"/>
      <c r="F147" s="165"/>
      <c r="G147" s="165"/>
      <c r="H147" s="165"/>
      <c r="I147" s="140"/>
    </row>
    <row r="148" spans="1:9">
      <c r="A148" s="29" t="s">
        <v>270</v>
      </c>
      <c r="B148" s="17"/>
      <c r="C148" s="18" t="s">
        <v>134</v>
      </c>
      <c r="D148" s="167">
        <f>E148+F148+G148+H148</f>
        <v>3.8</v>
      </c>
      <c r="E148" s="165">
        <v>2</v>
      </c>
      <c r="F148" s="165"/>
      <c r="G148" s="165">
        <v>1.8</v>
      </c>
      <c r="H148" s="165"/>
      <c r="I148" s="140"/>
    </row>
    <row r="149" spans="1:9">
      <c r="A149" s="29" t="s">
        <v>338</v>
      </c>
      <c r="B149" s="17"/>
      <c r="C149" s="18" t="s">
        <v>140</v>
      </c>
      <c r="D149" s="165">
        <f t="shared" si="4"/>
        <v>9</v>
      </c>
      <c r="E149" s="165">
        <v>4.5</v>
      </c>
      <c r="F149" s="165">
        <v>0</v>
      </c>
      <c r="G149" s="165">
        <v>4.5</v>
      </c>
      <c r="H149" s="165">
        <v>0</v>
      </c>
      <c r="I149" s="140"/>
    </row>
    <row r="150" spans="1:9" ht="12" customHeight="1">
      <c r="A150" s="29" t="s">
        <v>227</v>
      </c>
      <c r="B150" s="17"/>
      <c r="C150" s="18" t="s">
        <v>128</v>
      </c>
      <c r="D150" s="167">
        <f>E150+F150+G150+H150</f>
        <v>64.900000000000006</v>
      </c>
      <c r="E150" s="165">
        <v>25.96</v>
      </c>
      <c r="F150" s="165"/>
      <c r="G150" s="165"/>
      <c r="H150" s="165">
        <v>38.94</v>
      </c>
      <c r="I150" s="140"/>
    </row>
    <row r="151" spans="1:9" hidden="1">
      <c r="A151" s="21" t="s">
        <v>112</v>
      </c>
      <c r="B151" s="22">
        <v>500</v>
      </c>
      <c r="C151" s="24" t="s">
        <v>106</v>
      </c>
      <c r="D151" s="159">
        <f>D152+D153</f>
        <v>0</v>
      </c>
      <c r="E151" s="159">
        <f>E152+E153</f>
        <v>0</v>
      </c>
      <c r="F151" s="159">
        <f>F152+F153</f>
        <v>0</v>
      </c>
      <c r="G151" s="159">
        <f>G152+G153</f>
        <v>0</v>
      </c>
      <c r="H151" s="159">
        <f>H152+H153</f>
        <v>0</v>
      </c>
      <c r="I151" s="140"/>
    </row>
    <row r="152" spans="1:9" ht="31.5" hidden="1">
      <c r="A152" s="23" t="s">
        <v>113</v>
      </c>
      <c r="B152" s="17">
        <v>530</v>
      </c>
      <c r="C152" s="18" t="s">
        <v>107</v>
      </c>
      <c r="D152" s="165"/>
      <c r="E152" s="165"/>
      <c r="F152" s="165"/>
      <c r="G152" s="165"/>
      <c r="H152" s="165"/>
      <c r="I152" s="140"/>
    </row>
    <row r="153" spans="1:9" hidden="1">
      <c r="A153" s="23" t="s">
        <v>114</v>
      </c>
      <c r="B153" s="17">
        <v>540</v>
      </c>
      <c r="C153" s="18" t="s">
        <v>108</v>
      </c>
      <c r="D153" s="165"/>
      <c r="E153" s="165"/>
      <c r="F153" s="165"/>
      <c r="G153" s="165"/>
      <c r="H153" s="165"/>
      <c r="I153" s="140"/>
    </row>
    <row r="154" spans="1:9" hidden="1">
      <c r="A154" s="21" t="s">
        <v>115</v>
      </c>
      <c r="B154" s="22">
        <v>600</v>
      </c>
      <c r="C154" s="24" t="s">
        <v>109</v>
      </c>
      <c r="D154" s="159">
        <f>D155+D156</f>
        <v>0</v>
      </c>
      <c r="E154" s="159">
        <f>E155+E156</f>
        <v>0</v>
      </c>
      <c r="F154" s="159">
        <f>F155+F156</f>
        <v>0</v>
      </c>
      <c r="G154" s="159">
        <f>G155+G156</f>
        <v>0</v>
      </c>
      <c r="H154" s="159">
        <f>H155+H156</f>
        <v>0</v>
      </c>
      <c r="I154" s="140"/>
    </row>
    <row r="155" spans="1:9" ht="30.75" hidden="1" customHeight="1">
      <c r="A155" s="23" t="s">
        <v>116</v>
      </c>
      <c r="B155" s="17">
        <v>620</v>
      </c>
      <c r="C155" s="18" t="s">
        <v>110</v>
      </c>
      <c r="D155" s="165"/>
      <c r="E155" s="165"/>
      <c r="F155" s="165"/>
      <c r="G155" s="165"/>
      <c r="H155" s="165"/>
      <c r="I155" s="140"/>
    </row>
    <row r="156" spans="1:9" ht="8.25" hidden="1" customHeight="1">
      <c r="A156" s="30" t="s">
        <v>117</v>
      </c>
      <c r="B156" s="25">
        <v>640</v>
      </c>
      <c r="C156" s="26" t="s">
        <v>111</v>
      </c>
      <c r="D156" s="169"/>
      <c r="E156" s="169"/>
      <c r="F156" s="169"/>
      <c r="G156" s="169"/>
      <c r="H156" s="169"/>
      <c r="I156" s="140"/>
    </row>
    <row r="157" spans="1:9" hidden="1">
      <c r="A157" s="23"/>
      <c r="B157" s="17"/>
      <c r="C157" s="18"/>
      <c r="D157" s="131"/>
      <c r="E157" s="131"/>
      <c r="F157" s="131"/>
      <c r="G157" s="131"/>
      <c r="H157" s="131"/>
      <c r="I157" s="140"/>
    </row>
    <row r="158" spans="1:9" hidden="1">
      <c r="A158" s="41" t="s">
        <v>213</v>
      </c>
      <c r="B158" s="42"/>
      <c r="C158" s="43" t="s">
        <v>211</v>
      </c>
      <c r="D158" s="130">
        <f>D159+D161+D164+D169+D174+D176</f>
        <v>0</v>
      </c>
      <c r="E158" s="130">
        <f>E159+E161+E164+E169+E174+E176</f>
        <v>0</v>
      </c>
      <c r="F158" s="130">
        <f>F159+F161+F164+F169+F174+F176</f>
        <v>0</v>
      </c>
      <c r="G158" s="130">
        <f>G159+G161+G164+G169+G174+G176</f>
        <v>0</v>
      </c>
      <c r="H158" s="130">
        <f>H159+H161+H164+H169+H174+H176</f>
        <v>0</v>
      </c>
      <c r="I158" s="140"/>
    </row>
    <row r="159" spans="1:9" hidden="1">
      <c r="A159" s="21" t="s">
        <v>59</v>
      </c>
      <c r="B159" s="22">
        <v>300</v>
      </c>
      <c r="C159" s="24">
        <v>30000</v>
      </c>
      <c r="D159" s="50">
        <f>D160</f>
        <v>0</v>
      </c>
      <c r="E159" s="50">
        <f>E160</f>
        <v>0</v>
      </c>
      <c r="F159" s="50">
        <f>F160</f>
        <v>0</v>
      </c>
      <c r="G159" s="50">
        <f>G160</f>
        <v>0</v>
      </c>
      <c r="H159" s="50">
        <f>H160</f>
        <v>0</v>
      </c>
      <c r="I159" s="140"/>
    </row>
    <row r="160" spans="1:9" hidden="1">
      <c r="A160" s="23" t="s">
        <v>189</v>
      </c>
      <c r="B160" s="17">
        <v>330</v>
      </c>
      <c r="C160" s="18" t="s">
        <v>188</v>
      </c>
      <c r="D160" s="17"/>
      <c r="E160" s="17"/>
      <c r="F160" s="17"/>
      <c r="G160" s="17"/>
      <c r="H160" s="17"/>
      <c r="I160" s="140"/>
    </row>
    <row r="161" spans="1:9" hidden="1">
      <c r="A161" s="21" t="s">
        <v>159</v>
      </c>
      <c r="B161" s="22">
        <v>400</v>
      </c>
      <c r="C161" s="24" t="s">
        <v>190</v>
      </c>
      <c r="D161" s="50">
        <f>D162+D163</f>
        <v>0</v>
      </c>
      <c r="E161" s="50">
        <f>E162+E163</f>
        <v>0</v>
      </c>
      <c r="F161" s="50">
        <f>F162+F163</f>
        <v>0</v>
      </c>
      <c r="G161" s="50">
        <f>G162+G163</f>
        <v>0</v>
      </c>
      <c r="H161" s="50">
        <f>H162+H163</f>
        <v>0</v>
      </c>
      <c r="I161" s="140"/>
    </row>
    <row r="162" spans="1:9" hidden="1">
      <c r="A162" s="23" t="s">
        <v>160</v>
      </c>
      <c r="B162" s="17">
        <v>410</v>
      </c>
      <c r="C162" s="18" t="s">
        <v>191</v>
      </c>
      <c r="D162" s="17"/>
      <c r="E162" s="17"/>
      <c r="F162" s="17"/>
      <c r="G162" s="17"/>
      <c r="H162" s="17"/>
      <c r="I162" s="140"/>
    </row>
    <row r="163" spans="1:9" hidden="1">
      <c r="A163" s="23" t="s">
        <v>162</v>
      </c>
      <c r="B163" s="17">
        <v>430</v>
      </c>
      <c r="C163" s="18" t="s">
        <v>193</v>
      </c>
      <c r="D163" s="17"/>
      <c r="E163" s="17"/>
      <c r="F163" s="17"/>
      <c r="G163" s="17"/>
      <c r="H163" s="17"/>
      <c r="I163" s="140"/>
    </row>
    <row r="164" spans="1:9" hidden="1">
      <c r="A164" s="21" t="s">
        <v>112</v>
      </c>
      <c r="B164" s="22">
        <v>500</v>
      </c>
      <c r="C164" s="24" t="s">
        <v>106</v>
      </c>
      <c r="D164" s="50">
        <f>D165+D166+D167+D168</f>
        <v>0</v>
      </c>
      <c r="E164" s="50">
        <f>E165+E166+E167+E168</f>
        <v>0</v>
      </c>
      <c r="F164" s="50">
        <f>F165+F166+F167+F168</f>
        <v>0</v>
      </c>
      <c r="G164" s="50">
        <f>G165+G166+G167+G168</f>
        <v>0</v>
      </c>
      <c r="H164" s="50">
        <f>H165+H166+H167+H168</f>
        <v>0</v>
      </c>
      <c r="I164" s="140"/>
    </row>
    <row r="165" spans="1:9" hidden="1">
      <c r="A165" s="23" t="s">
        <v>164</v>
      </c>
      <c r="B165" s="17">
        <v>510</v>
      </c>
      <c r="C165" s="18" t="s">
        <v>197</v>
      </c>
      <c r="D165" s="17"/>
      <c r="E165" s="17"/>
      <c r="F165" s="17"/>
      <c r="G165" s="17"/>
      <c r="H165" s="17"/>
      <c r="I165" s="140"/>
    </row>
    <row r="166" spans="1:9" ht="31.5" hidden="1">
      <c r="A166" s="23" t="s">
        <v>198</v>
      </c>
      <c r="B166" s="17">
        <v>520</v>
      </c>
      <c r="C166" s="18" t="s">
        <v>196</v>
      </c>
      <c r="D166" s="17"/>
      <c r="E166" s="17"/>
      <c r="F166" s="17"/>
      <c r="G166" s="17"/>
      <c r="H166" s="17"/>
      <c r="I166" s="140"/>
    </row>
    <row r="167" spans="1:9" ht="31.5" hidden="1">
      <c r="A167" s="23" t="s">
        <v>113</v>
      </c>
      <c r="B167" s="17">
        <v>530</v>
      </c>
      <c r="C167" s="18" t="s">
        <v>107</v>
      </c>
      <c r="D167" s="17"/>
      <c r="E167" s="17"/>
      <c r="F167" s="17"/>
      <c r="G167" s="17"/>
      <c r="H167" s="17"/>
      <c r="I167" s="140"/>
    </row>
    <row r="168" spans="1:9" hidden="1">
      <c r="A168" s="23" t="s">
        <v>165</v>
      </c>
      <c r="B168" s="17">
        <v>550</v>
      </c>
      <c r="C168" s="18" t="s">
        <v>195</v>
      </c>
      <c r="D168" s="17"/>
      <c r="E168" s="17"/>
      <c r="F168" s="17"/>
      <c r="G168" s="17"/>
      <c r="H168" s="17"/>
      <c r="I168" s="140"/>
    </row>
    <row r="169" spans="1:9" hidden="1">
      <c r="A169" s="21" t="s">
        <v>115</v>
      </c>
      <c r="B169" s="22">
        <v>600</v>
      </c>
      <c r="C169" s="24" t="s">
        <v>109</v>
      </c>
      <c r="D169" s="50">
        <f>D170+D171+D172+D173</f>
        <v>0</v>
      </c>
      <c r="E169" s="50">
        <f>E170+E171+E172+E173</f>
        <v>0</v>
      </c>
      <c r="F169" s="50">
        <f>F170+F171+F172+F173</f>
        <v>0</v>
      </c>
      <c r="G169" s="50">
        <f>G170+G171+G172+G173</f>
        <v>0</v>
      </c>
      <c r="H169" s="50">
        <f>H170+H171+H172+H173</f>
        <v>0</v>
      </c>
      <c r="I169" s="140"/>
    </row>
    <row r="170" spans="1:9" hidden="1">
      <c r="A170" s="23" t="s">
        <v>166</v>
      </c>
      <c r="B170" s="17">
        <v>610</v>
      </c>
      <c r="C170" s="18" t="s">
        <v>199</v>
      </c>
      <c r="D170" s="17"/>
      <c r="E170" s="17"/>
      <c r="F170" s="17"/>
      <c r="G170" s="17"/>
      <c r="H170" s="17"/>
      <c r="I170" s="140"/>
    </row>
    <row r="171" spans="1:9" ht="31.5" hidden="1">
      <c r="A171" s="23" t="s">
        <v>116</v>
      </c>
      <c r="B171" s="17">
        <v>620</v>
      </c>
      <c r="C171" s="18" t="s">
        <v>110</v>
      </c>
      <c r="D171" s="17"/>
      <c r="E171" s="17"/>
      <c r="F171" s="17"/>
      <c r="G171" s="17"/>
      <c r="H171" s="17"/>
      <c r="I171" s="140"/>
    </row>
    <row r="172" spans="1:9" ht="15.75" hidden="1" customHeight="1">
      <c r="A172" s="23" t="s">
        <v>201</v>
      </c>
      <c r="B172" s="38">
        <v>630</v>
      </c>
      <c r="C172" s="39" t="s">
        <v>200</v>
      </c>
      <c r="D172" s="17"/>
      <c r="E172" s="17"/>
      <c r="F172" s="17"/>
      <c r="G172" s="17"/>
      <c r="H172" s="17"/>
      <c r="I172" s="140"/>
    </row>
    <row r="173" spans="1:9" hidden="1">
      <c r="A173" s="23" t="s">
        <v>167</v>
      </c>
      <c r="B173" s="38">
        <v>650</v>
      </c>
      <c r="C173" s="39" t="s">
        <v>202</v>
      </c>
      <c r="D173" s="17"/>
      <c r="E173" s="17"/>
      <c r="F173" s="17"/>
      <c r="G173" s="17"/>
      <c r="H173" s="17"/>
      <c r="I173" s="140"/>
    </row>
    <row r="174" spans="1:9" hidden="1">
      <c r="A174" s="21" t="s">
        <v>168</v>
      </c>
      <c r="B174" s="22">
        <v>700</v>
      </c>
      <c r="C174" s="24" t="s">
        <v>205</v>
      </c>
      <c r="D174" s="50">
        <f>D175</f>
        <v>0</v>
      </c>
      <c r="E174" s="50">
        <f>E175</f>
        <v>0</v>
      </c>
      <c r="F174" s="50">
        <f>F175</f>
        <v>0</v>
      </c>
      <c r="G174" s="50">
        <f>G175</f>
        <v>0</v>
      </c>
      <c r="H174" s="50">
        <f>H175</f>
        <v>0</v>
      </c>
      <c r="I174" s="140"/>
    </row>
    <row r="175" spans="1:9" ht="31.5" hidden="1">
      <c r="A175" s="23" t="s">
        <v>203</v>
      </c>
      <c r="B175" s="17">
        <v>710</v>
      </c>
      <c r="C175" s="18" t="s">
        <v>206</v>
      </c>
      <c r="D175" s="17"/>
      <c r="E175" s="17"/>
      <c r="F175" s="17"/>
      <c r="G175" s="17"/>
      <c r="H175" s="17"/>
      <c r="I175" s="140"/>
    </row>
    <row r="176" spans="1:9" hidden="1">
      <c r="A176" s="21" t="s">
        <v>169</v>
      </c>
      <c r="B176" s="22">
        <v>800</v>
      </c>
      <c r="C176" s="24" t="s">
        <v>207</v>
      </c>
      <c r="D176" s="50">
        <f>D177</f>
        <v>0</v>
      </c>
      <c r="E176" s="50">
        <f>E177</f>
        <v>0</v>
      </c>
      <c r="F176" s="50">
        <f>F177</f>
        <v>0</v>
      </c>
      <c r="G176" s="50">
        <f>G177</f>
        <v>0</v>
      </c>
      <c r="H176" s="50">
        <f>H177</f>
        <v>0</v>
      </c>
      <c r="I176" s="140"/>
    </row>
    <row r="177" spans="1:9" ht="31.5" hidden="1">
      <c r="A177" s="30" t="s">
        <v>204</v>
      </c>
      <c r="B177" s="25">
        <v>810</v>
      </c>
      <c r="C177" s="26" t="s">
        <v>208</v>
      </c>
      <c r="D177" s="25"/>
      <c r="E177" s="25"/>
      <c r="F177" s="25"/>
      <c r="G177" s="25"/>
      <c r="H177" s="25"/>
      <c r="I177" s="140"/>
    </row>
    <row r="178" spans="1:9" hidden="1">
      <c r="A178" s="40"/>
      <c r="B178" s="27"/>
      <c r="C178" s="28"/>
      <c r="D178" s="27"/>
      <c r="E178" s="27"/>
      <c r="F178" s="27"/>
      <c r="G178" s="27"/>
      <c r="H178" s="27"/>
    </row>
    <row r="179" spans="1:9" hidden="1"/>
    <row r="180" spans="1:9">
      <c r="A180" s="55" t="s">
        <v>305</v>
      </c>
    </row>
    <row r="181" spans="1:9">
      <c r="A181" s="1" t="s">
        <v>0</v>
      </c>
    </row>
    <row r="189" spans="1:9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I189"/>
  <sheetViews>
    <sheetView showGridLines="0" topLeftCell="A21" zoomScale="75" workbookViewId="0">
      <selection activeCell="B24" sqref="B24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5.5703125" style="1" customWidth="1"/>
    <col min="6" max="6" width="17.85546875" style="1" customWidth="1"/>
    <col min="7" max="7" width="15.5703125" style="1" customWidth="1"/>
    <col min="8" max="8" width="13.28515625" style="1" customWidth="1"/>
    <col min="9" max="9" width="9.85546875" style="1" bestFit="1" customWidth="1"/>
    <col min="10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334</v>
      </c>
    </row>
    <row r="6" spans="1:8">
      <c r="A6" s="1" t="s">
        <v>225</v>
      </c>
    </row>
    <row r="8" spans="1:8" ht="20.25" customHeight="1">
      <c r="A8" s="170" t="s">
        <v>229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332</v>
      </c>
      <c r="B9" s="171"/>
      <c r="C9" s="171"/>
      <c r="D9" s="171"/>
      <c r="E9" s="171"/>
      <c r="F9" s="171"/>
      <c r="G9" s="171"/>
      <c r="H9" s="171"/>
    </row>
    <row r="10" spans="1:8" ht="20.25" hidden="1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t="13.5" customHeight="1">
      <c r="G12" s="1" t="s">
        <v>98</v>
      </c>
    </row>
    <row r="13" spans="1:8" ht="0.75" customHeight="1"/>
    <row r="14" spans="1:8">
      <c r="F14" s="3" t="s">
        <v>99</v>
      </c>
      <c r="G14" s="4"/>
    </row>
    <row r="15" spans="1:8">
      <c r="F15" s="3" t="s">
        <v>100</v>
      </c>
      <c r="G15" s="4"/>
    </row>
    <row r="16" spans="1:8">
      <c r="A16" s="1" t="s">
        <v>87</v>
      </c>
      <c r="B16" s="5" t="s">
        <v>298</v>
      </c>
      <c r="C16" s="6"/>
      <c r="D16" s="5"/>
      <c r="E16" s="5"/>
      <c r="F16" s="3" t="s">
        <v>97</v>
      </c>
      <c r="G16" s="4"/>
    </row>
    <row r="17" spans="1:8">
      <c r="B17" s="7" t="s">
        <v>299</v>
      </c>
      <c r="C17" s="8"/>
      <c r="D17" s="7"/>
      <c r="E17" s="7"/>
      <c r="F17" s="3"/>
      <c r="G17" s="4"/>
    </row>
    <row r="18" spans="1:8">
      <c r="A18" s="1" t="s">
        <v>88</v>
      </c>
      <c r="B18" s="7"/>
      <c r="C18" s="8"/>
      <c r="D18" s="7"/>
      <c r="E18" s="7"/>
      <c r="F18" s="3" t="s">
        <v>95</v>
      </c>
      <c r="G18" s="4"/>
    </row>
    <row r="19" spans="1:8">
      <c r="B19" s="7"/>
      <c r="C19" s="8"/>
      <c r="D19" s="7"/>
      <c r="E19" s="7"/>
      <c r="F19" s="3"/>
      <c r="G19" s="4"/>
    </row>
    <row r="20" spans="1:8">
      <c r="A20" s="1" t="s">
        <v>89</v>
      </c>
      <c r="B20" s="52"/>
      <c r="C20" s="8" t="s">
        <v>300</v>
      </c>
      <c r="D20" s="7"/>
      <c r="E20" s="7"/>
      <c r="F20" s="3" t="s">
        <v>94</v>
      </c>
      <c r="G20" s="4"/>
    </row>
    <row r="21" spans="1:8">
      <c r="B21" s="7"/>
      <c r="C21" s="8"/>
      <c r="D21" s="7"/>
      <c r="E21" s="7"/>
      <c r="F21" s="3"/>
      <c r="G21" s="4"/>
    </row>
    <row r="22" spans="1:8">
      <c r="A22" s="1" t="s">
        <v>90</v>
      </c>
      <c r="B22" s="52" t="s">
        <v>343</v>
      </c>
      <c r="C22" s="8"/>
      <c r="D22" s="7"/>
      <c r="E22" s="7"/>
      <c r="F22" s="3" t="s">
        <v>93</v>
      </c>
      <c r="G22" s="4"/>
    </row>
    <row r="23" spans="1:8">
      <c r="B23" s="7"/>
      <c r="C23" s="8"/>
      <c r="D23" s="7"/>
      <c r="E23" s="7"/>
      <c r="F23" s="3"/>
      <c r="G23" s="4"/>
    </row>
    <row r="24" spans="1:8">
      <c r="A24" s="1" t="s">
        <v>91</v>
      </c>
      <c r="B24" s="52" t="s">
        <v>301</v>
      </c>
      <c r="C24" s="8"/>
      <c r="D24" s="7"/>
      <c r="E24" s="7"/>
      <c r="F24" s="3" t="s">
        <v>96</v>
      </c>
      <c r="G24" s="4"/>
    </row>
    <row r="25" spans="1:8">
      <c r="B25" s="7"/>
      <c r="C25" s="8"/>
      <c r="D25" s="7"/>
      <c r="E25" s="7"/>
      <c r="F25" s="3"/>
      <c r="G25" s="4"/>
    </row>
    <row r="26" spans="1:8">
      <c r="B26" s="27"/>
      <c r="C26" s="28"/>
      <c r="D26" s="27"/>
      <c r="E26" s="27"/>
      <c r="F26" s="3"/>
      <c r="G26" s="4"/>
    </row>
    <row r="27" spans="1:8" ht="3" customHeight="1">
      <c r="A27" s="16" t="s">
        <v>92</v>
      </c>
      <c r="F27" s="27"/>
      <c r="G27" s="27"/>
      <c r="H27" s="27"/>
    </row>
    <row r="28" spans="1:8" s="10" customFormat="1" ht="37.5" customHeight="1">
      <c r="A28" s="31" t="s">
        <v>1</v>
      </c>
      <c r="B28" s="31" t="s">
        <v>3</v>
      </c>
      <c r="C28" s="32" t="s">
        <v>2</v>
      </c>
      <c r="D28" s="9" t="s">
        <v>209</v>
      </c>
      <c r="E28" s="9">
        <v>1</v>
      </c>
      <c r="F28" s="9">
        <v>2</v>
      </c>
      <c r="G28" s="9">
        <v>3</v>
      </c>
      <c r="H28" s="9">
        <v>4</v>
      </c>
    </row>
    <row r="29" spans="1:8" s="10" customFormat="1" ht="10.5" customHeight="1">
      <c r="A29" s="11">
        <v>1</v>
      </c>
      <c r="B29" s="11">
        <v>2</v>
      </c>
      <c r="C29" s="12">
        <v>3</v>
      </c>
      <c r="D29" s="11">
        <v>4</v>
      </c>
      <c r="E29" s="11">
        <v>5</v>
      </c>
      <c r="F29" s="11">
        <v>6</v>
      </c>
      <c r="G29" s="11">
        <v>7</v>
      </c>
      <c r="H29" s="11">
        <v>8</v>
      </c>
    </row>
    <row r="30" spans="1:8" hidden="1">
      <c r="A30" s="47" t="s">
        <v>210</v>
      </c>
      <c r="B30" s="48"/>
      <c r="C30" s="49" t="s">
        <v>211</v>
      </c>
      <c r="D30" s="51">
        <f>D31+D46</f>
        <v>0</v>
      </c>
      <c r="E30" s="51">
        <f>E31+E46</f>
        <v>0</v>
      </c>
      <c r="F30" s="51">
        <f>F31+F46</f>
        <v>0</v>
      </c>
      <c r="G30" s="51">
        <f>G31+G46</f>
        <v>0</v>
      </c>
      <c r="H30" s="51">
        <f>H31+H46</f>
        <v>0</v>
      </c>
    </row>
    <row r="31" spans="1:8" hidden="1">
      <c r="A31" s="20" t="s">
        <v>173</v>
      </c>
      <c r="B31" s="34">
        <v>100</v>
      </c>
      <c r="C31" s="35" t="s">
        <v>176</v>
      </c>
      <c r="D31" s="50">
        <f>D32+D33+D34+D35+D36+D40+D41+D45</f>
        <v>0</v>
      </c>
      <c r="E31" s="50">
        <f>E32+E33+E34+E35+E36+E40+E41+E45</f>
        <v>0</v>
      </c>
      <c r="F31" s="50">
        <f>F32+F33+F34+F35+F36+F40+F41+F45</f>
        <v>0</v>
      </c>
      <c r="G31" s="50">
        <f>G32+G33+G34+G35+G36+G40+G41+G45</f>
        <v>0</v>
      </c>
      <c r="H31" s="50">
        <f>H32+H33+H34+H35+H36+H40+H41+H45</f>
        <v>0</v>
      </c>
    </row>
    <row r="32" spans="1:8" ht="16.5" hidden="1" customHeight="1">
      <c r="A32" s="19" t="s">
        <v>148</v>
      </c>
      <c r="B32" s="36">
        <v>110</v>
      </c>
      <c r="C32" s="37" t="s">
        <v>177</v>
      </c>
      <c r="D32" s="17"/>
      <c r="E32" s="17"/>
      <c r="F32" s="17"/>
      <c r="G32" s="17"/>
      <c r="H32" s="17"/>
    </row>
    <row r="33" spans="1:8" hidden="1">
      <c r="A33" s="19" t="s">
        <v>149</v>
      </c>
      <c r="B33" s="36">
        <v>120</v>
      </c>
      <c r="C33" s="37" t="s">
        <v>178</v>
      </c>
      <c r="D33" s="17"/>
      <c r="E33" s="17"/>
      <c r="F33" s="17"/>
      <c r="G33" s="17"/>
      <c r="H33" s="17"/>
    </row>
    <row r="34" spans="1:8" ht="31.5" hidden="1">
      <c r="A34" s="19" t="s">
        <v>170</v>
      </c>
      <c r="B34" s="36">
        <v>130</v>
      </c>
      <c r="C34" s="37" t="s">
        <v>179</v>
      </c>
      <c r="D34" s="17"/>
      <c r="E34" s="17"/>
      <c r="F34" s="17"/>
      <c r="G34" s="17"/>
      <c r="H34" s="17"/>
    </row>
    <row r="35" spans="1:8" hidden="1">
      <c r="A35" s="19" t="s">
        <v>150</v>
      </c>
      <c r="B35" s="36">
        <v>140</v>
      </c>
      <c r="C35" s="37" t="s">
        <v>180</v>
      </c>
      <c r="D35" s="17"/>
      <c r="E35" s="17"/>
      <c r="F35" s="17"/>
      <c r="G35" s="17"/>
      <c r="H35" s="17"/>
    </row>
    <row r="36" spans="1:8" ht="15" hidden="1" customHeight="1">
      <c r="A36" s="19" t="s">
        <v>151</v>
      </c>
      <c r="B36" s="36">
        <v>150</v>
      </c>
      <c r="C36" s="37" t="s">
        <v>181</v>
      </c>
      <c r="D36" s="50">
        <f>D37+D38+D39</f>
        <v>0</v>
      </c>
      <c r="E36" s="50">
        <f>E37+E38+E39</f>
        <v>0</v>
      </c>
      <c r="F36" s="50">
        <f>F37+F38+F39</f>
        <v>0</v>
      </c>
      <c r="G36" s="50">
        <f>G37+G38+G39</f>
        <v>0</v>
      </c>
      <c r="H36" s="50">
        <f>H37+H38+H39</f>
        <v>0</v>
      </c>
    </row>
    <row r="37" spans="1:8" ht="30" hidden="1">
      <c r="A37" s="29" t="s">
        <v>171</v>
      </c>
      <c r="B37" s="36">
        <v>151</v>
      </c>
      <c r="C37" s="37">
        <v>15100</v>
      </c>
      <c r="D37" s="17"/>
      <c r="E37" s="17"/>
      <c r="F37" s="17"/>
      <c r="G37" s="17"/>
      <c r="H37" s="17"/>
    </row>
    <row r="38" spans="1:8" ht="30" hidden="1">
      <c r="A38" s="29" t="s">
        <v>172</v>
      </c>
      <c r="B38" s="36">
        <v>152</v>
      </c>
      <c r="C38" s="37">
        <v>15200</v>
      </c>
      <c r="D38" s="17"/>
      <c r="E38" s="17"/>
      <c r="F38" s="17"/>
      <c r="G38" s="17"/>
      <c r="H38" s="17"/>
    </row>
    <row r="39" spans="1:8" hidden="1">
      <c r="A39" s="29" t="s">
        <v>152</v>
      </c>
      <c r="B39" s="36">
        <v>153</v>
      </c>
      <c r="C39" s="37">
        <v>15300</v>
      </c>
      <c r="D39" s="17"/>
      <c r="E39" s="17"/>
      <c r="F39" s="17"/>
      <c r="G39" s="17"/>
      <c r="H39" s="17"/>
    </row>
    <row r="40" spans="1:8" ht="15.75" hidden="1" customHeight="1">
      <c r="A40" s="19" t="s">
        <v>153</v>
      </c>
      <c r="B40" s="36">
        <v>160</v>
      </c>
      <c r="C40" s="37" t="s">
        <v>182</v>
      </c>
      <c r="D40" s="17"/>
      <c r="E40" s="17"/>
      <c r="F40" s="17"/>
      <c r="G40" s="17"/>
      <c r="H40" s="17"/>
    </row>
    <row r="41" spans="1:8" hidden="1">
      <c r="A41" s="19" t="s">
        <v>154</v>
      </c>
      <c r="B41" s="36">
        <v>170</v>
      </c>
      <c r="C41" s="37" t="s">
        <v>183</v>
      </c>
      <c r="D41" s="50">
        <f>D42+D43+D44</f>
        <v>0</v>
      </c>
      <c r="E41" s="50">
        <f>E42+E43+E44</f>
        <v>0</v>
      </c>
      <c r="F41" s="50">
        <f>F42+F43+F44</f>
        <v>0</v>
      </c>
      <c r="G41" s="50">
        <f>G42+G43+G44</f>
        <v>0</v>
      </c>
      <c r="H41" s="50">
        <f>H42+H43+H44</f>
        <v>0</v>
      </c>
    </row>
    <row r="42" spans="1:8" hidden="1">
      <c r="A42" s="29" t="s">
        <v>155</v>
      </c>
      <c r="B42" s="36">
        <v>171</v>
      </c>
      <c r="C42" s="37" t="s">
        <v>184</v>
      </c>
      <c r="D42" s="17"/>
      <c r="E42" s="17"/>
      <c r="F42" s="17"/>
      <c r="G42" s="17"/>
      <c r="H42" s="17"/>
    </row>
    <row r="43" spans="1:8" hidden="1">
      <c r="A43" s="29" t="s">
        <v>156</v>
      </c>
      <c r="B43" s="36">
        <v>172</v>
      </c>
      <c r="C43" s="37" t="s">
        <v>185</v>
      </c>
      <c r="D43" s="17"/>
      <c r="E43" s="17"/>
      <c r="F43" s="17"/>
      <c r="G43" s="17"/>
      <c r="H43" s="17"/>
    </row>
    <row r="44" spans="1:8" ht="16.5" hidden="1" customHeight="1">
      <c r="A44" s="29" t="s">
        <v>157</v>
      </c>
      <c r="B44" s="36">
        <v>173</v>
      </c>
      <c r="C44" s="37" t="s">
        <v>186</v>
      </c>
      <c r="D44" s="17"/>
      <c r="E44" s="17"/>
      <c r="F44" s="17"/>
      <c r="G44" s="17"/>
      <c r="H44" s="17"/>
    </row>
    <row r="45" spans="1:8" hidden="1">
      <c r="A45" s="19" t="s">
        <v>158</v>
      </c>
      <c r="B45" s="36">
        <v>180</v>
      </c>
      <c r="C45" s="37" t="s">
        <v>187</v>
      </c>
      <c r="D45" s="17">
        <f>E45+F45+G45+H45</f>
        <v>0</v>
      </c>
      <c r="E45" s="17"/>
      <c r="F45" s="17"/>
      <c r="G45" s="17"/>
      <c r="H45" s="17"/>
    </row>
    <row r="46" spans="1:8" hidden="1">
      <c r="A46" s="21" t="s">
        <v>159</v>
      </c>
      <c r="B46" s="22">
        <v>400</v>
      </c>
      <c r="C46" s="35" t="s">
        <v>190</v>
      </c>
      <c r="D46" s="50">
        <f>D47+D48+D49</f>
        <v>0</v>
      </c>
      <c r="E46" s="50">
        <f>E47+E48+E49</f>
        <v>0</v>
      </c>
      <c r="F46" s="50">
        <f>F47+F48+F49</f>
        <v>0</v>
      </c>
      <c r="G46" s="50">
        <f>G47+G48+G49</f>
        <v>0</v>
      </c>
      <c r="H46" s="50">
        <f>H47+H48+H49</f>
        <v>0</v>
      </c>
    </row>
    <row r="47" spans="1:8" hidden="1">
      <c r="A47" s="23" t="s">
        <v>160</v>
      </c>
      <c r="B47" s="17">
        <v>410</v>
      </c>
      <c r="C47" s="37" t="s">
        <v>191</v>
      </c>
      <c r="D47" s="17"/>
      <c r="E47" s="17"/>
      <c r="F47" s="17"/>
      <c r="G47" s="17"/>
      <c r="H47" s="17"/>
    </row>
    <row r="48" spans="1:8" hidden="1">
      <c r="A48" s="23" t="s">
        <v>161</v>
      </c>
      <c r="B48" s="17">
        <v>420</v>
      </c>
      <c r="C48" s="37" t="s">
        <v>192</v>
      </c>
      <c r="D48" s="17"/>
      <c r="E48" s="17"/>
      <c r="F48" s="17"/>
      <c r="G48" s="17"/>
      <c r="H48" s="17"/>
    </row>
    <row r="49" spans="1:9" hidden="1">
      <c r="A49" s="23" t="s">
        <v>163</v>
      </c>
      <c r="B49" s="17">
        <v>440</v>
      </c>
      <c r="C49" s="37" t="s">
        <v>194</v>
      </c>
      <c r="D49" s="17"/>
      <c r="E49" s="17"/>
      <c r="F49" s="17"/>
      <c r="G49" s="17"/>
      <c r="H49" s="17"/>
    </row>
    <row r="50" spans="1:9" hidden="1">
      <c r="A50" s="33"/>
      <c r="B50" s="25"/>
      <c r="C50" s="26"/>
      <c r="D50" s="25"/>
      <c r="E50" s="25"/>
      <c r="F50" s="17"/>
      <c r="G50" s="17"/>
      <c r="H50" s="17"/>
    </row>
    <row r="51" spans="1:9" s="13" customFormat="1" ht="17.25" customHeight="1">
      <c r="A51" s="44" t="s">
        <v>212</v>
      </c>
      <c r="B51" s="45"/>
      <c r="C51" s="46" t="s">
        <v>211</v>
      </c>
      <c r="D51" s="136">
        <f>D52+D129+D151+D154</f>
        <v>1</v>
      </c>
      <c r="E51" s="136">
        <f>E52+E129+E151+E154</f>
        <v>0</v>
      </c>
      <c r="F51" s="136">
        <f>F52+F129+F151+F154</f>
        <v>0</v>
      </c>
      <c r="G51" s="136">
        <f>G52+G129+G151+G154</f>
        <v>0</v>
      </c>
      <c r="H51" s="136">
        <f>H52+H129+H151+H154</f>
        <v>1</v>
      </c>
      <c r="I51" s="140"/>
    </row>
    <row r="52" spans="1:9" ht="13.5" hidden="1" customHeight="1">
      <c r="A52" s="20" t="s">
        <v>174</v>
      </c>
      <c r="B52" s="34">
        <v>200</v>
      </c>
      <c r="C52" s="24" t="s">
        <v>175</v>
      </c>
      <c r="D52" s="130">
        <f>D53+D58+D63+D64+D106+D109+D112+D116+D121</f>
        <v>0</v>
      </c>
      <c r="E52" s="130">
        <f>E53+E58+E63+E64+E106+E109+E112+E116+E121</f>
        <v>0</v>
      </c>
      <c r="F52" s="130">
        <f>F53+F58+F63+F64+F106+F109+F112+F116+F121</f>
        <v>0</v>
      </c>
      <c r="G52" s="130">
        <f>G53+G58+G63+G64+G106+G109+G112+G116+G121</f>
        <v>0</v>
      </c>
      <c r="H52" s="130">
        <f>H53+H58+H63+H64+H106+H109+H112+H116+H121</f>
        <v>0</v>
      </c>
    </row>
    <row r="53" spans="1:9" hidden="1">
      <c r="A53" s="23" t="s">
        <v>4</v>
      </c>
      <c r="B53" s="17">
        <v>211</v>
      </c>
      <c r="C53" s="18">
        <v>21100</v>
      </c>
      <c r="D53" s="130">
        <f>D54+D55+D56+D57</f>
        <v>0</v>
      </c>
      <c r="E53" s="130">
        <f>E54+E55+E56+E57</f>
        <v>0</v>
      </c>
      <c r="F53" s="130">
        <f>F54+F55+F56+F57</f>
        <v>0</v>
      </c>
      <c r="G53" s="130">
        <f>G54+G55+G56+G57</f>
        <v>0</v>
      </c>
      <c r="H53" s="130">
        <f>H54+H55+H56+H57</f>
        <v>0</v>
      </c>
    </row>
    <row r="54" spans="1:9" hidden="1">
      <c r="A54" s="29" t="s">
        <v>141</v>
      </c>
      <c r="B54" s="17"/>
      <c r="C54" s="18">
        <v>21101</v>
      </c>
      <c r="D54" s="131">
        <f>E54+F54+G54+H54</f>
        <v>0</v>
      </c>
      <c r="E54" s="131"/>
      <c r="F54" s="131"/>
      <c r="G54" s="131"/>
      <c r="H54" s="131"/>
    </row>
    <row r="55" spans="1:9" hidden="1">
      <c r="A55" s="29" t="s">
        <v>145</v>
      </c>
      <c r="B55" s="17"/>
      <c r="C55" s="18" t="s">
        <v>147</v>
      </c>
      <c r="D55" s="131"/>
      <c r="E55" s="131"/>
      <c r="F55" s="131"/>
      <c r="G55" s="131"/>
      <c r="H55" s="131"/>
    </row>
    <row r="56" spans="1:9" hidden="1">
      <c r="A56" s="29" t="s">
        <v>146</v>
      </c>
      <c r="B56" s="17"/>
      <c r="C56" s="18" t="s">
        <v>143</v>
      </c>
      <c r="D56" s="131"/>
      <c r="E56" s="131"/>
      <c r="F56" s="131"/>
      <c r="G56" s="131"/>
      <c r="H56" s="131"/>
    </row>
    <row r="57" spans="1:9" hidden="1">
      <c r="A57" s="29" t="s">
        <v>142</v>
      </c>
      <c r="B57" s="17"/>
      <c r="C57" s="18" t="s">
        <v>144</v>
      </c>
      <c r="D57" s="131"/>
      <c r="E57" s="131"/>
      <c r="F57" s="131"/>
      <c r="G57" s="131"/>
      <c r="H57" s="131"/>
    </row>
    <row r="58" spans="1:9" s="14" customFormat="1" hidden="1">
      <c r="A58" s="23" t="s">
        <v>5</v>
      </c>
      <c r="B58" s="17">
        <v>212</v>
      </c>
      <c r="C58" s="18">
        <v>21200</v>
      </c>
      <c r="D58" s="130">
        <f>D59+D60+D61+D62</f>
        <v>0</v>
      </c>
      <c r="E58" s="130">
        <f>E59+E60+E61+E62</f>
        <v>0</v>
      </c>
      <c r="F58" s="130">
        <f>F59+F60+F61+F62</f>
        <v>0</v>
      </c>
      <c r="G58" s="130">
        <f>G59+G60+G61+G62</f>
        <v>0</v>
      </c>
      <c r="H58" s="130">
        <f>H59+H60+H61+H62</f>
        <v>0</v>
      </c>
    </row>
    <row r="59" spans="1:9" hidden="1">
      <c r="A59" s="29" t="s">
        <v>6</v>
      </c>
      <c r="B59" s="17"/>
      <c r="C59" s="18">
        <v>21201</v>
      </c>
      <c r="D59" s="131">
        <f>E59+F59+G59+H59</f>
        <v>0</v>
      </c>
      <c r="E59" s="131"/>
      <c r="F59" s="131"/>
      <c r="G59" s="131"/>
      <c r="H59" s="131"/>
    </row>
    <row r="60" spans="1:9" ht="15" hidden="1" customHeight="1">
      <c r="A60" s="29" t="s">
        <v>7</v>
      </c>
      <c r="B60" s="17"/>
      <c r="C60" s="18">
        <v>21202</v>
      </c>
      <c r="D60" s="131"/>
      <c r="E60" s="131"/>
      <c r="F60" s="131"/>
      <c r="G60" s="131"/>
      <c r="H60" s="131"/>
    </row>
    <row r="61" spans="1:9" hidden="1">
      <c r="A61" s="29" t="s">
        <v>8</v>
      </c>
      <c r="B61" s="17"/>
      <c r="C61" s="18">
        <v>21203</v>
      </c>
      <c r="D61" s="131"/>
      <c r="E61" s="131"/>
      <c r="F61" s="131"/>
      <c r="G61" s="131"/>
      <c r="H61" s="131"/>
    </row>
    <row r="62" spans="1:9" hidden="1">
      <c r="A62" s="29" t="s">
        <v>9</v>
      </c>
      <c r="B62" s="17"/>
      <c r="C62" s="18" t="s">
        <v>119</v>
      </c>
      <c r="D62" s="131">
        <f>E62+F62+G62+H62</f>
        <v>0</v>
      </c>
      <c r="E62" s="131"/>
      <c r="F62" s="131"/>
      <c r="G62" s="131"/>
      <c r="H62" s="131"/>
    </row>
    <row r="63" spans="1:9" hidden="1">
      <c r="A63" s="23" t="s">
        <v>10</v>
      </c>
      <c r="B63" s="17">
        <v>213</v>
      </c>
      <c r="C63" s="18">
        <v>21300</v>
      </c>
      <c r="D63" s="131">
        <f>E63+F63+G63+H63</f>
        <v>0</v>
      </c>
      <c r="E63" s="131"/>
      <c r="F63" s="131"/>
      <c r="G63" s="131"/>
      <c r="H63" s="131"/>
    </row>
    <row r="64" spans="1:9" ht="9.75" hidden="1" customHeight="1">
      <c r="A64" s="21" t="s">
        <v>11</v>
      </c>
      <c r="B64" s="22">
        <v>220</v>
      </c>
      <c r="C64" s="24">
        <v>22000</v>
      </c>
      <c r="D64" s="130">
        <f>D65+D70+D75+D81+D86+D95</f>
        <v>0</v>
      </c>
      <c r="E64" s="130">
        <f>E65+E70+E75+E81+E86+E95</f>
        <v>0</v>
      </c>
      <c r="F64" s="130">
        <f>F65+F70+F75+F81+F86+F95</f>
        <v>0</v>
      </c>
      <c r="G64" s="130">
        <f>G65+G70+G75+G81+G86+G95</f>
        <v>0</v>
      </c>
      <c r="H64" s="130">
        <f>H65+H70+H75+H81+H86+H95</f>
        <v>0</v>
      </c>
    </row>
    <row r="65" spans="1:8" hidden="1">
      <c r="A65" s="23" t="s">
        <v>12</v>
      </c>
      <c r="B65" s="17">
        <v>221</v>
      </c>
      <c r="C65" s="18">
        <v>22100</v>
      </c>
      <c r="D65" s="130">
        <f>D66+D67+D68+D69</f>
        <v>0</v>
      </c>
      <c r="E65" s="130">
        <f>E66+E67+E68+E69</f>
        <v>0</v>
      </c>
      <c r="F65" s="130">
        <f>F66+F67+F68+F69</f>
        <v>0</v>
      </c>
      <c r="G65" s="130">
        <f>G66+G67+G68+G69</f>
        <v>0</v>
      </c>
      <c r="H65" s="130">
        <f>H66+H67+H68+H69</f>
        <v>0</v>
      </c>
    </row>
    <row r="66" spans="1:8" ht="30" hidden="1">
      <c r="A66" s="29" t="s">
        <v>13</v>
      </c>
      <c r="B66" s="17"/>
      <c r="C66" s="18">
        <v>22101</v>
      </c>
      <c r="D66" s="131">
        <f>E66+F66+G66+H66</f>
        <v>0</v>
      </c>
      <c r="E66" s="131"/>
      <c r="F66" s="131"/>
      <c r="G66" s="131"/>
      <c r="H66" s="131"/>
    </row>
    <row r="67" spans="1:8" hidden="1">
      <c r="A67" s="29" t="s">
        <v>14</v>
      </c>
      <c r="B67" s="17"/>
      <c r="C67" s="18">
        <v>22102</v>
      </c>
      <c r="D67" s="131"/>
      <c r="E67" s="131"/>
      <c r="F67" s="131"/>
      <c r="G67" s="131"/>
      <c r="H67" s="131"/>
    </row>
    <row r="68" spans="1:8" ht="30" hidden="1">
      <c r="A68" s="29" t="s">
        <v>15</v>
      </c>
      <c r="B68" s="17"/>
      <c r="C68" s="18">
        <v>22103</v>
      </c>
      <c r="D68" s="131"/>
      <c r="E68" s="131"/>
      <c r="F68" s="131"/>
      <c r="G68" s="131"/>
      <c r="H68" s="131"/>
    </row>
    <row r="69" spans="1:8" hidden="1">
      <c r="A69" s="29" t="s">
        <v>16</v>
      </c>
      <c r="B69" s="17"/>
      <c r="C69" s="18" t="s">
        <v>120</v>
      </c>
      <c r="D69" s="131"/>
      <c r="E69" s="131"/>
      <c r="F69" s="131"/>
      <c r="G69" s="131"/>
      <c r="H69" s="131"/>
    </row>
    <row r="70" spans="1:8" hidden="1">
      <c r="A70" s="23" t="s">
        <v>17</v>
      </c>
      <c r="B70" s="17">
        <v>222</v>
      </c>
      <c r="C70" s="18">
        <v>22200</v>
      </c>
      <c r="D70" s="130">
        <f>D71+D72+D73+D74</f>
        <v>0</v>
      </c>
      <c r="E70" s="130">
        <f>E71+E72+E73+E74</f>
        <v>0</v>
      </c>
      <c r="F70" s="130">
        <f>F71+F72+F73+F74</f>
        <v>0</v>
      </c>
      <c r="G70" s="130">
        <f>G71+G72+G73+G74</f>
        <v>0</v>
      </c>
      <c r="H70" s="130">
        <f>H71+H72+H73+H74</f>
        <v>0</v>
      </c>
    </row>
    <row r="71" spans="1:8" hidden="1">
      <c r="A71" s="29" t="s">
        <v>18</v>
      </c>
      <c r="B71" s="17"/>
      <c r="C71" s="18">
        <v>22201</v>
      </c>
      <c r="D71" s="131">
        <f>E71+F71+G71+H71</f>
        <v>0</v>
      </c>
      <c r="E71" s="131"/>
      <c r="F71" s="131"/>
      <c r="G71" s="131"/>
      <c r="H71" s="131"/>
    </row>
    <row r="72" spans="1:8" ht="14.25" hidden="1" customHeight="1">
      <c r="A72" s="29" t="s">
        <v>19</v>
      </c>
      <c r="B72" s="17"/>
      <c r="C72" s="18">
        <v>22202</v>
      </c>
      <c r="D72" s="131"/>
      <c r="E72" s="131"/>
      <c r="F72" s="131"/>
      <c r="G72" s="131"/>
      <c r="H72" s="131"/>
    </row>
    <row r="73" spans="1:8" ht="30" hidden="1">
      <c r="A73" s="29" t="s">
        <v>20</v>
      </c>
      <c r="B73" s="17"/>
      <c r="C73" s="18">
        <v>22203</v>
      </c>
      <c r="D73" s="131"/>
      <c r="E73" s="131"/>
      <c r="F73" s="131"/>
      <c r="G73" s="131"/>
      <c r="H73" s="131"/>
    </row>
    <row r="74" spans="1:8" hidden="1">
      <c r="A74" s="29" t="s">
        <v>21</v>
      </c>
      <c r="B74" s="17"/>
      <c r="C74" s="18" t="s">
        <v>121</v>
      </c>
      <c r="D74" s="131"/>
      <c r="E74" s="131"/>
      <c r="F74" s="131"/>
      <c r="G74" s="131"/>
      <c r="H74" s="131"/>
    </row>
    <row r="75" spans="1:8" hidden="1">
      <c r="A75" s="23" t="s">
        <v>22</v>
      </c>
      <c r="B75" s="17">
        <v>223</v>
      </c>
      <c r="C75" s="18">
        <v>22300</v>
      </c>
      <c r="D75" s="130">
        <f>D76+D77+D78+D79+D80</f>
        <v>0</v>
      </c>
      <c r="E75" s="130">
        <f>E76+E77+E78+E79+E80</f>
        <v>0</v>
      </c>
      <c r="F75" s="130">
        <f>F76+F77+F78+F79+F80</f>
        <v>0</v>
      </c>
      <c r="G75" s="130">
        <f>G76+G77+G78+G79+G80</f>
        <v>0</v>
      </c>
      <c r="H75" s="130">
        <f>H76+H77+H78+H79+H80</f>
        <v>0</v>
      </c>
    </row>
    <row r="76" spans="1:8" hidden="1">
      <c r="A76" s="29" t="s">
        <v>23</v>
      </c>
      <c r="B76" s="17"/>
      <c r="C76" s="18">
        <v>22301</v>
      </c>
      <c r="D76" s="131"/>
      <c r="E76" s="131"/>
      <c r="F76" s="131"/>
      <c r="G76" s="131"/>
      <c r="H76" s="131"/>
    </row>
    <row r="77" spans="1:8" hidden="1">
      <c r="A77" s="29" t="s">
        <v>24</v>
      </c>
      <c r="B77" s="17"/>
      <c r="C77" s="18">
        <v>22302</v>
      </c>
      <c r="D77" s="131"/>
      <c r="E77" s="131"/>
      <c r="F77" s="131"/>
      <c r="G77" s="131"/>
      <c r="H77" s="131"/>
    </row>
    <row r="78" spans="1:8" hidden="1">
      <c r="A78" s="29" t="s">
        <v>25</v>
      </c>
      <c r="B78" s="17"/>
      <c r="C78" s="18">
        <v>22303</v>
      </c>
      <c r="D78" s="131"/>
      <c r="E78" s="131"/>
      <c r="F78" s="131"/>
      <c r="G78" s="131"/>
      <c r="H78" s="131"/>
    </row>
    <row r="79" spans="1:8" hidden="1">
      <c r="A79" s="29" t="s">
        <v>26</v>
      </c>
      <c r="B79" s="17"/>
      <c r="C79" s="18">
        <v>22304</v>
      </c>
      <c r="D79" s="131">
        <f>E79+F79+G79+H79</f>
        <v>0</v>
      </c>
      <c r="E79" s="131"/>
      <c r="F79" s="131"/>
      <c r="G79" s="131"/>
      <c r="H79" s="131"/>
    </row>
    <row r="80" spans="1:8" hidden="1">
      <c r="A80" s="29" t="s">
        <v>16</v>
      </c>
      <c r="B80" s="17"/>
      <c r="C80" s="18" t="s">
        <v>122</v>
      </c>
      <c r="D80" s="131"/>
      <c r="E80" s="131"/>
      <c r="F80" s="131"/>
      <c r="G80" s="131"/>
      <c r="H80" s="131"/>
    </row>
    <row r="81" spans="1:8" hidden="1">
      <c r="A81" s="23" t="s">
        <v>27</v>
      </c>
      <c r="B81" s="17">
        <v>224</v>
      </c>
      <c r="C81" s="18">
        <v>22400</v>
      </c>
      <c r="D81" s="130">
        <f>D82+D83+D84+D85</f>
        <v>0</v>
      </c>
      <c r="E81" s="130">
        <f>E82+E83+E84+E85</f>
        <v>0</v>
      </c>
      <c r="F81" s="130">
        <f>F82+F83+F84+F85</f>
        <v>0</v>
      </c>
      <c r="G81" s="130">
        <f>G82+G83+G84+G85</f>
        <v>0</v>
      </c>
      <c r="H81" s="130">
        <f>H82+H83+H84+H85</f>
        <v>0</v>
      </c>
    </row>
    <row r="82" spans="1:8" hidden="1">
      <c r="A82" s="29" t="s">
        <v>28</v>
      </c>
      <c r="B82" s="17"/>
      <c r="C82" s="18">
        <v>22401</v>
      </c>
      <c r="D82" s="17"/>
      <c r="E82" s="17"/>
      <c r="F82" s="17"/>
      <c r="G82" s="17"/>
      <c r="H82" s="17"/>
    </row>
    <row r="83" spans="1:8" hidden="1">
      <c r="A83" s="29" t="s">
        <v>29</v>
      </c>
      <c r="B83" s="17"/>
      <c r="C83" s="18">
        <v>22402</v>
      </c>
      <c r="D83" s="17"/>
      <c r="E83" s="17"/>
      <c r="F83" s="17"/>
      <c r="G83" s="17"/>
      <c r="H83" s="17"/>
    </row>
    <row r="84" spans="1:8" hidden="1">
      <c r="A84" s="29" t="s">
        <v>30</v>
      </c>
      <c r="B84" s="17"/>
      <c r="C84" s="18">
        <v>22403</v>
      </c>
      <c r="D84" s="17"/>
      <c r="E84" s="17"/>
      <c r="F84" s="17"/>
      <c r="G84" s="17"/>
      <c r="H84" s="17"/>
    </row>
    <row r="85" spans="1:8" hidden="1">
      <c r="A85" s="29" t="s">
        <v>16</v>
      </c>
      <c r="B85" s="17"/>
      <c r="C85" s="18" t="s">
        <v>123</v>
      </c>
      <c r="D85" s="17"/>
      <c r="E85" s="17"/>
      <c r="F85" s="17"/>
      <c r="G85" s="17"/>
      <c r="H85" s="17"/>
    </row>
    <row r="86" spans="1:8" ht="0.75" hidden="1" customHeight="1">
      <c r="A86" s="23" t="s">
        <v>31</v>
      </c>
      <c r="B86" s="17">
        <v>225</v>
      </c>
      <c r="C86" s="18">
        <v>22500</v>
      </c>
      <c r="D86" s="50">
        <f>D87+D88+D89+D90+D91+D92+D93+D94</f>
        <v>0</v>
      </c>
      <c r="E86" s="50">
        <f>E87+E88+E89+E90+E91+E92+E93+E94</f>
        <v>0</v>
      </c>
      <c r="F86" s="50">
        <f>F87+F88+F89+F90+F91+F92+F93+F94</f>
        <v>0</v>
      </c>
      <c r="G86" s="50">
        <f>G87+G88+G89+G90+G91+G92+G93+G94</f>
        <v>0</v>
      </c>
      <c r="H86" s="50">
        <f>H87+H88+H89+H90+H91+H92+H93+H94</f>
        <v>0</v>
      </c>
    </row>
    <row r="87" spans="1:8" ht="30" hidden="1">
      <c r="A87" s="29" t="s">
        <v>32</v>
      </c>
      <c r="B87" s="17"/>
      <c r="C87" s="18">
        <v>22501</v>
      </c>
      <c r="D87" s="17"/>
      <c r="E87" s="17"/>
      <c r="F87" s="17"/>
      <c r="G87" s="17"/>
      <c r="H87" s="17"/>
    </row>
    <row r="88" spans="1:8" hidden="1">
      <c r="A88" s="29" t="s">
        <v>33</v>
      </c>
      <c r="B88" s="17"/>
      <c r="C88" s="18">
        <v>22502</v>
      </c>
      <c r="D88" s="17"/>
      <c r="E88" s="17"/>
      <c r="F88" s="17"/>
      <c r="G88" s="17"/>
      <c r="H88" s="17"/>
    </row>
    <row r="89" spans="1:8" hidden="1">
      <c r="A89" s="29" t="s">
        <v>34</v>
      </c>
      <c r="B89" s="17"/>
      <c r="C89" s="18">
        <v>22503</v>
      </c>
      <c r="D89" s="17"/>
      <c r="E89" s="17"/>
      <c r="F89" s="17"/>
      <c r="G89" s="17"/>
      <c r="H89" s="17"/>
    </row>
    <row r="90" spans="1:8" ht="30" hidden="1">
      <c r="A90" s="29" t="s">
        <v>35</v>
      </c>
      <c r="B90" s="17"/>
      <c r="C90" s="18">
        <v>22504</v>
      </c>
      <c r="D90" s="17"/>
      <c r="E90" s="17"/>
      <c r="F90" s="17"/>
      <c r="G90" s="17"/>
      <c r="H90" s="17"/>
    </row>
    <row r="91" spans="1:8" ht="45" hidden="1">
      <c r="A91" s="29" t="s">
        <v>36</v>
      </c>
      <c r="B91" s="17"/>
      <c r="C91" s="18">
        <v>22505</v>
      </c>
      <c r="D91" s="17"/>
      <c r="E91" s="17"/>
      <c r="F91" s="17"/>
      <c r="G91" s="17"/>
      <c r="H91" s="17"/>
    </row>
    <row r="92" spans="1:8" ht="30" hidden="1">
      <c r="A92" s="29" t="s">
        <v>37</v>
      </c>
      <c r="B92" s="17"/>
      <c r="C92" s="18">
        <v>22506</v>
      </c>
      <c r="D92" s="17"/>
      <c r="E92" s="17"/>
      <c r="F92" s="17"/>
      <c r="G92" s="17"/>
      <c r="H92" s="17"/>
    </row>
    <row r="93" spans="1:8" ht="45" hidden="1">
      <c r="A93" s="29" t="s">
        <v>38</v>
      </c>
      <c r="B93" s="17"/>
      <c r="C93" s="18">
        <v>22507</v>
      </c>
      <c r="D93" s="17"/>
      <c r="E93" s="17"/>
      <c r="F93" s="17"/>
      <c r="G93" s="17"/>
      <c r="H93" s="17"/>
    </row>
    <row r="94" spans="1:8" hidden="1">
      <c r="A94" s="29" t="s">
        <v>16</v>
      </c>
      <c r="B94" s="17"/>
      <c r="C94" s="18" t="s">
        <v>124</v>
      </c>
      <c r="D94" s="17"/>
      <c r="E94" s="17"/>
      <c r="F94" s="17"/>
      <c r="G94" s="17"/>
      <c r="H94" s="17"/>
    </row>
    <row r="95" spans="1:8" hidden="1">
      <c r="A95" s="23" t="s">
        <v>39</v>
      </c>
      <c r="B95" s="17">
        <v>226</v>
      </c>
      <c r="C95" s="18">
        <v>22600</v>
      </c>
      <c r="D95" s="50">
        <f>D96+D97+D98+D99+D100+D101+D102+D103+D104+D105</f>
        <v>0</v>
      </c>
      <c r="E95" s="50">
        <f>E96+E97+E98+E99+E100+E101+E102+E103+E104+E105</f>
        <v>0</v>
      </c>
      <c r="F95" s="50">
        <f>F96+F97+F98+F99+F100+F101+F102+F103+F104+F105</f>
        <v>0</v>
      </c>
      <c r="G95" s="50">
        <f>G96+G97+G98+G99+G100+G101+G102+G103+G104+G105</f>
        <v>0</v>
      </c>
      <c r="H95" s="50">
        <f>H96+H97+H98+H99+H100+H101+H102+H103+H104+H105</f>
        <v>0</v>
      </c>
    </row>
    <row r="96" spans="1:8" hidden="1">
      <c r="A96" s="29" t="s">
        <v>40</v>
      </c>
      <c r="B96" s="17"/>
      <c r="C96" s="18">
        <v>22601</v>
      </c>
      <c r="D96" s="17"/>
      <c r="E96" s="17"/>
      <c r="F96" s="17"/>
      <c r="G96" s="17"/>
      <c r="H96" s="17"/>
    </row>
    <row r="97" spans="1:8" hidden="1">
      <c r="A97" s="29" t="s">
        <v>41</v>
      </c>
      <c r="B97" s="17"/>
      <c r="C97" s="18">
        <v>22602</v>
      </c>
      <c r="D97" s="17">
        <f>E97+F97+G97+H97</f>
        <v>0</v>
      </c>
      <c r="E97" s="17"/>
      <c r="F97" s="17"/>
      <c r="G97" s="17"/>
      <c r="H97" s="17"/>
    </row>
    <row r="98" spans="1:8" ht="0.75" hidden="1" customHeight="1">
      <c r="A98" s="29" t="s">
        <v>42</v>
      </c>
      <c r="B98" s="17"/>
      <c r="C98" s="18">
        <v>22603</v>
      </c>
      <c r="D98" s="17"/>
      <c r="E98" s="17"/>
      <c r="F98" s="17"/>
      <c r="G98" s="17"/>
      <c r="H98" s="17"/>
    </row>
    <row r="99" spans="1:8" hidden="1">
      <c r="A99" s="29" t="s">
        <v>43</v>
      </c>
      <c r="B99" s="17"/>
      <c r="C99" s="18">
        <v>22604</v>
      </c>
      <c r="D99" s="17"/>
      <c r="E99" s="17"/>
      <c r="F99" s="17"/>
      <c r="G99" s="17"/>
      <c r="H99" s="17"/>
    </row>
    <row r="100" spans="1:8" hidden="1">
      <c r="A100" s="29" t="s">
        <v>44</v>
      </c>
      <c r="B100" s="17"/>
      <c r="C100" s="18">
        <v>22605</v>
      </c>
      <c r="D100" s="17"/>
      <c r="E100" s="17"/>
      <c r="F100" s="17"/>
      <c r="G100" s="17"/>
      <c r="H100" s="17"/>
    </row>
    <row r="101" spans="1:8" ht="30" hidden="1">
      <c r="A101" s="29" t="s">
        <v>45</v>
      </c>
      <c r="B101" s="17"/>
      <c r="C101" s="18">
        <v>22606</v>
      </c>
      <c r="D101" s="17"/>
      <c r="E101" s="17"/>
      <c r="F101" s="17"/>
      <c r="G101" s="17"/>
      <c r="H101" s="17"/>
    </row>
    <row r="102" spans="1:8" ht="15" hidden="1" customHeight="1">
      <c r="A102" s="29" t="s">
        <v>46</v>
      </c>
      <c r="B102" s="17"/>
      <c r="C102" s="18">
        <v>22607</v>
      </c>
      <c r="D102" s="17">
        <f>E102+F102+G102+H102</f>
        <v>0</v>
      </c>
      <c r="E102" s="17"/>
      <c r="F102" s="17"/>
      <c r="G102" s="17"/>
      <c r="H102" s="17"/>
    </row>
    <row r="103" spans="1:8" ht="30" hidden="1">
      <c r="A103" s="29" t="s">
        <v>47</v>
      </c>
      <c r="B103" s="17"/>
      <c r="C103" s="18">
        <v>22608</v>
      </c>
      <c r="D103" s="17"/>
      <c r="E103" s="17"/>
      <c r="F103" s="17"/>
      <c r="G103" s="17"/>
      <c r="H103" s="17"/>
    </row>
    <row r="104" spans="1:8" hidden="1">
      <c r="A104" s="29" t="s">
        <v>135</v>
      </c>
      <c r="B104" s="17"/>
      <c r="C104" s="18" t="s">
        <v>136</v>
      </c>
      <c r="D104" s="17"/>
      <c r="E104" s="17"/>
      <c r="F104" s="17"/>
      <c r="G104" s="17"/>
      <c r="H104" s="17"/>
    </row>
    <row r="105" spans="1:8" hidden="1">
      <c r="A105" s="29" t="s">
        <v>48</v>
      </c>
      <c r="B105" s="17"/>
      <c r="C105" s="18" t="s">
        <v>125</v>
      </c>
      <c r="D105" s="17">
        <f>E105+F105+G105+H105</f>
        <v>0</v>
      </c>
      <c r="E105" s="17"/>
      <c r="F105" s="17"/>
      <c r="G105" s="17"/>
      <c r="H105" s="17"/>
    </row>
    <row r="106" spans="1:8" hidden="1">
      <c r="A106" s="21" t="s">
        <v>74</v>
      </c>
      <c r="B106" s="22">
        <v>230</v>
      </c>
      <c r="C106" s="24">
        <v>23000</v>
      </c>
      <c r="D106" s="50">
        <f>D107+D108</f>
        <v>0</v>
      </c>
      <c r="E106" s="50">
        <f>E107+E108</f>
        <v>0</v>
      </c>
      <c r="F106" s="50">
        <f>F107+F108</f>
        <v>0</v>
      </c>
      <c r="G106" s="50">
        <f>G107+G108</f>
        <v>0</v>
      </c>
      <c r="H106" s="50">
        <f>H107+H108</f>
        <v>0</v>
      </c>
    </row>
    <row r="107" spans="1:8" hidden="1">
      <c r="A107" s="23" t="s">
        <v>75</v>
      </c>
      <c r="B107" s="17">
        <v>231</v>
      </c>
      <c r="C107" s="18">
        <v>23100</v>
      </c>
      <c r="D107" s="17"/>
      <c r="E107" s="17"/>
      <c r="F107" s="17"/>
      <c r="G107" s="17"/>
      <c r="H107" s="17"/>
    </row>
    <row r="108" spans="1:8" hidden="1">
      <c r="A108" s="23" t="s">
        <v>76</v>
      </c>
      <c r="B108" s="17">
        <v>232</v>
      </c>
      <c r="C108" s="18">
        <v>23200</v>
      </c>
      <c r="D108" s="17"/>
      <c r="E108" s="17"/>
      <c r="F108" s="17"/>
      <c r="G108" s="17"/>
      <c r="H108" s="17"/>
    </row>
    <row r="109" spans="1:8" ht="15.75" hidden="1" customHeight="1">
      <c r="A109" s="21" t="s">
        <v>77</v>
      </c>
      <c r="B109" s="22">
        <v>240</v>
      </c>
      <c r="C109" s="24">
        <v>24000</v>
      </c>
      <c r="D109" s="50">
        <f>D110+D111</f>
        <v>0</v>
      </c>
      <c r="E109" s="50">
        <f>E110+E111</f>
        <v>0</v>
      </c>
      <c r="F109" s="50">
        <f>F110+F111</f>
        <v>0</v>
      </c>
      <c r="G109" s="50">
        <f>G110+G111</f>
        <v>0</v>
      </c>
      <c r="H109" s="50">
        <f>H110+H111</f>
        <v>0</v>
      </c>
    </row>
    <row r="110" spans="1:8" ht="31.5" hidden="1">
      <c r="A110" s="23" t="s">
        <v>78</v>
      </c>
      <c r="B110" s="17">
        <v>241</v>
      </c>
      <c r="C110" s="18">
        <v>24100</v>
      </c>
      <c r="D110" s="17">
        <f>E110+F110+G110+H110</f>
        <v>0</v>
      </c>
      <c r="E110" s="17"/>
      <c r="F110" s="17"/>
      <c r="G110" s="17"/>
      <c r="H110" s="17"/>
    </row>
    <row r="111" spans="1:8" ht="47.25" hidden="1">
      <c r="A111" s="23" t="s">
        <v>79</v>
      </c>
      <c r="B111" s="17">
        <v>242</v>
      </c>
      <c r="C111" s="18">
        <v>24200</v>
      </c>
      <c r="D111" s="17"/>
      <c r="E111" s="17"/>
      <c r="F111" s="17"/>
      <c r="G111" s="17"/>
      <c r="H111" s="17"/>
    </row>
    <row r="112" spans="1:8" ht="14.25" hidden="1" customHeight="1">
      <c r="A112" s="21" t="s">
        <v>80</v>
      </c>
      <c r="B112" s="22">
        <v>250</v>
      </c>
      <c r="C112" s="24" t="s">
        <v>102</v>
      </c>
      <c r="D112" s="50">
        <f>D113+D114+D115</f>
        <v>0</v>
      </c>
      <c r="E112" s="50">
        <f>E113+E114+E115</f>
        <v>0</v>
      </c>
      <c r="F112" s="50">
        <f>F113+F114+F115</f>
        <v>0</v>
      </c>
      <c r="G112" s="50">
        <f>G113+G114+G115</f>
        <v>0</v>
      </c>
      <c r="H112" s="50">
        <f>H113+H114+H115</f>
        <v>0</v>
      </c>
    </row>
    <row r="113" spans="1:8" ht="10.5" hidden="1" customHeight="1">
      <c r="A113" s="23" t="s">
        <v>81</v>
      </c>
      <c r="B113" s="17">
        <v>251</v>
      </c>
      <c r="C113" s="18" t="s">
        <v>103</v>
      </c>
      <c r="D113" s="17"/>
      <c r="E113" s="17"/>
      <c r="F113" s="17"/>
      <c r="G113" s="17"/>
      <c r="H113" s="17"/>
    </row>
    <row r="114" spans="1:8" ht="31.5" hidden="1">
      <c r="A114" s="23" t="s">
        <v>82</v>
      </c>
      <c r="B114" s="17">
        <v>252</v>
      </c>
      <c r="C114" s="18" t="s">
        <v>104</v>
      </c>
      <c r="D114" s="17"/>
      <c r="E114" s="17"/>
      <c r="F114" s="17"/>
      <c r="G114" s="17"/>
      <c r="H114" s="17"/>
    </row>
    <row r="115" spans="1:8" hidden="1">
      <c r="A115" s="23" t="s">
        <v>83</v>
      </c>
      <c r="B115" s="17">
        <v>253</v>
      </c>
      <c r="C115" s="18" t="s">
        <v>105</v>
      </c>
      <c r="D115" s="17"/>
      <c r="E115" s="17"/>
      <c r="F115" s="17"/>
      <c r="G115" s="17"/>
      <c r="H115" s="17"/>
    </row>
    <row r="116" spans="1:8" hidden="1">
      <c r="A116" s="21" t="s">
        <v>49</v>
      </c>
      <c r="B116" s="22">
        <v>260</v>
      </c>
      <c r="C116" s="24">
        <v>26000</v>
      </c>
      <c r="D116" s="50">
        <f>D117+D118+D120</f>
        <v>0</v>
      </c>
      <c r="E116" s="50">
        <f>E117+E118+E120</f>
        <v>0</v>
      </c>
      <c r="F116" s="50">
        <f>F117+F118+F120</f>
        <v>0</v>
      </c>
      <c r="G116" s="50">
        <f>G117+G118+G120</f>
        <v>0</v>
      </c>
      <c r="H116" s="50">
        <f>H117+H118+H120</f>
        <v>0</v>
      </c>
    </row>
    <row r="117" spans="1:8" ht="31.5" hidden="1">
      <c r="A117" s="23" t="s">
        <v>84</v>
      </c>
      <c r="B117" s="17">
        <v>261</v>
      </c>
      <c r="C117" s="18">
        <v>26100</v>
      </c>
      <c r="D117" s="17"/>
      <c r="E117" s="17"/>
      <c r="F117" s="17"/>
      <c r="G117" s="17"/>
      <c r="H117" s="17"/>
    </row>
    <row r="118" spans="1:8" hidden="1">
      <c r="A118" s="23" t="s">
        <v>50</v>
      </c>
      <c r="B118" s="17">
        <v>262</v>
      </c>
      <c r="C118" s="18">
        <v>26200</v>
      </c>
      <c r="D118" s="17">
        <f>D119</f>
        <v>0</v>
      </c>
      <c r="E118" s="17"/>
      <c r="F118" s="17"/>
      <c r="G118" s="17"/>
      <c r="H118" s="17"/>
    </row>
    <row r="119" spans="1:8" hidden="1">
      <c r="A119" s="29" t="s">
        <v>51</v>
      </c>
      <c r="B119" s="17"/>
      <c r="C119" s="18">
        <v>26201</v>
      </c>
      <c r="D119" s="17"/>
      <c r="E119" s="17"/>
      <c r="F119" s="17"/>
      <c r="G119" s="17"/>
      <c r="H119" s="17"/>
    </row>
    <row r="120" spans="1:8" ht="31.5" hidden="1">
      <c r="A120" s="23" t="s">
        <v>85</v>
      </c>
      <c r="B120" s="17">
        <v>263</v>
      </c>
      <c r="C120" s="18" t="s">
        <v>101</v>
      </c>
      <c r="D120" s="17"/>
      <c r="E120" s="17"/>
      <c r="F120" s="17"/>
      <c r="G120" s="17"/>
      <c r="H120" s="17"/>
    </row>
    <row r="121" spans="1:8" hidden="1">
      <c r="A121" s="21" t="s">
        <v>52</v>
      </c>
      <c r="B121" s="22">
        <v>290</v>
      </c>
      <c r="C121" s="24">
        <v>29000</v>
      </c>
      <c r="D121" s="130">
        <f>D122+D123+D124+D125+D126+D127+D128</f>
        <v>0</v>
      </c>
      <c r="E121" s="50">
        <f>E122+E123+E124+E125+E126+E127+E128</f>
        <v>0</v>
      </c>
      <c r="F121" s="50">
        <f>F122+F123+F124+F125+F126+F127+F128</f>
        <v>0</v>
      </c>
      <c r="G121" s="50">
        <f>G122+G123+G124+G125+G126+G127+G128</f>
        <v>0</v>
      </c>
      <c r="H121" s="50">
        <f>H122+H123+H124+H125+H126+H127+H128</f>
        <v>0</v>
      </c>
    </row>
    <row r="122" spans="1:8" hidden="1">
      <c r="A122" s="29" t="s">
        <v>53</v>
      </c>
      <c r="B122" s="17"/>
      <c r="C122" s="18">
        <v>29001</v>
      </c>
      <c r="D122" s="17">
        <f>E122+F122+G122+H122</f>
        <v>0</v>
      </c>
      <c r="E122" s="17"/>
      <c r="F122" s="17"/>
      <c r="G122" s="17"/>
      <c r="H122" s="17"/>
    </row>
    <row r="123" spans="1:8" hidden="1">
      <c r="A123" s="29" t="s">
        <v>54</v>
      </c>
      <c r="B123" s="17"/>
      <c r="C123" s="18">
        <v>29002</v>
      </c>
      <c r="D123" s="17">
        <f>E123+F123+G123+H123</f>
        <v>0</v>
      </c>
      <c r="E123" s="17"/>
      <c r="F123" s="17"/>
      <c r="G123" s="17"/>
      <c r="H123" s="17"/>
    </row>
    <row r="124" spans="1:8" hidden="1">
      <c r="A124" s="29" t="s">
        <v>55</v>
      </c>
      <c r="B124" s="17"/>
      <c r="C124" s="18">
        <v>29003</v>
      </c>
      <c r="D124" s="17">
        <f>E124+F124+G124+H124</f>
        <v>0</v>
      </c>
      <c r="E124" s="17"/>
      <c r="F124" s="17"/>
      <c r="G124" s="17"/>
      <c r="H124" s="17"/>
    </row>
    <row r="125" spans="1:8" hidden="1">
      <c r="A125" s="29" t="s">
        <v>56</v>
      </c>
      <c r="B125" s="17"/>
      <c r="C125" s="18">
        <v>29004</v>
      </c>
      <c r="D125" s="17"/>
      <c r="E125" s="17"/>
      <c r="F125" s="17"/>
      <c r="G125" s="17"/>
      <c r="H125" s="17"/>
    </row>
    <row r="126" spans="1:8" hidden="1">
      <c r="A126" s="29" t="s">
        <v>57</v>
      </c>
      <c r="B126" s="17"/>
      <c r="C126" s="18">
        <v>29005</v>
      </c>
      <c r="D126" s="17">
        <f>E126+F126+G126+H126</f>
        <v>0</v>
      </c>
      <c r="E126" s="17"/>
      <c r="F126" s="17"/>
      <c r="G126" s="17"/>
      <c r="H126" s="17"/>
    </row>
    <row r="127" spans="1:8" hidden="1">
      <c r="A127" s="29" t="s">
        <v>137</v>
      </c>
      <c r="B127" s="17"/>
      <c r="C127" s="18" t="s">
        <v>138</v>
      </c>
      <c r="D127" s="17"/>
      <c r="E127" s="17"/>
      <c r="F127" s="17"/>
      <c r="G127" s="17"/>
      <c r="H127" s="17"/>
    </row>
    <row r="128" spans="1:8" hidden="1">
      <c r="A128" s="29" t="s">
        <v>58</v>
      </c>
      <c r="B128" s="17"/>
      <c r="C128" s="18" t="s">
        <v>126</v>
      </c>
      <c r="D128" s="17">
        <f>E128+F128+G128+H128</f>
        <v>0</v>
      </c>
      <c r="E128" s="17"/>
      <c r="F128" s="17"/>
      <c r="G128" s="17"/>
      <c r="H128" s="17"/>
    </row>
    <row r="129" spans="1:8">
      <c r="A129" s="21" t="s">
        <v>59</v>
      </c>
      <c r="B129" s="22">
        <v>300</v>
      </c>
      <c r="C129" s="24">
        <v>30000</v>
      </c>
      <c r="D129" s="50">
        <f>D130+D139+D140</f>
        <v>1</v>
      </c>
      <c r="E129" s="50">
        <f>E130+E139+E140</f>
        <v>0</v>
      </c>
      <c r="F129" s="50">
        <f>F130+F139+F140</f>
        <v>0</v>
      </c>
      <c r="G129" s="50">
        <f>G130+G139+G140</f>
        <v>0</v>
      </c>
      <c r="H129" s="50">
        <f>H130+H139+H140</f>
        <v>1</v>
      </c>
    </row>
    <row r="130" spans="1:8">
      <c r="A130" s="23" t="s">
        <v>60</v>
      </c>
      <c r="B130" s="17">
        <v>310</v>
      </c>
      <c r="C130" s="18">
        <v>31000</v>
      </c>
      <c r="D130" s="50">
        <f>D131+D132+D133+D134+D135+D136+D137+D138</f>
        <v>0</v>
      </c>
      <c r="E130" s="50">
        <f>E131+E132+E133+E134+E135+E136+E137+E138</f>
        <v>0</v>
      </c>
      <c r="F130" s="50">
        <f>F131+F132+F133+F134+F135+F136+F137+F138</f>
        <v>0</v>
      </c>
      <c r="G130" s="50">
        <f>G131+G132+G133+G134+G135+G136+G137+G138</f>
        <v>0</v>
      </c>
      <c r="H130" s="50">
        <f>H131+H132+H133+H134+H135+H136+H137+H138</f>
        <v>0</v>
      </c>
    </row>
    <row r="131" spans="1:8" ht="15" customHeight="1">
      <c r="A131" s="29" t="s">
        <v>129</v>
      </c>
      <c r="B131" s="17"/>
      <c r="C131" s="18">
        <v>31001</v>
      </c>
      <c r="D131" s="17"/>
      <c r="E131" s="17"/>
      <c r="F131" s="17"/>
      <c r="G131" s="17"/>
      <c r="H131" s="17"/>
    </row>
    <row r="132" spans="1:8" hidden="1">
      <c r="A132" s="29" t="s">
        <v>61</v>
      </c>
      <c r="B132" s="17"/>
      <c r="C132" s="18">
        <v>31002</v>
      </c>
      <c r="D132" s="17"/>
      <c r="E132" s="17"/>
      <c r="F132" s="17"/>
      <c r="G132" s="17"/>
      <c r="H132" s="17"/>
    </row>
    <row r="133" spans="1:8" ht="30" hidden="1" customHeight="1">
      <c r="A133" s="29" t="s">
        <v>62</v>
      </c>
      <c r="B133" s="17"/>
      <c r="C133" s="18">
        <v>31003</v>
      </c>
      <c r="D133" s="17"/>
      <c r="E133" s="17"/>
      <c r="F133" s="17"/>
      <c r="G133" s="17"/>
      <c r="H133" s="17"/>
    </row>
    <row r="134" spans="1:8" hidden="1">
      <c r="A134" s="29" t="s">
        <v>63</v>
      </c>
      <c r="B134" s="17"/>
      <c r="C134" s="18">
        <v>31004</v>
      </c>
      <c r="D134" s="17"/>
      <c r="E134" s="17"/>
      <c r="F134" s="17"/>
      <c r="G134" s="17"/>
      <c r="H134" s="17"/>
    </row>
    <row r="135" spans="1:8" hidden="1">
      <c r="A135" s="29" t="s">
        <v>64</v>
      </c>
      <c r="B135" s="17"/>
      <c r="C135" s="18">
        <v>31005</v>
      </c>
      <c r="D135" s="17"/>
      <c r="E135" s="17"/>
      <c r="F135" s="17"/>
      <c r="G135" s="17"/>
      <c r="H135" s="17"/>
    </row>
    <row r="136" spans="1:8" hidden="1">
      <c r="A136" s="29" t="s">
        <v>66</v>
      </c>
      <c r="B136" s="17"/>
      <c r="C136" s="18">
        <v>31006</v>
      </c>
      <c r="D136" s="17"/>
      <c r="E136" s="17"/>
      <c r="F136" s="17"/>
      <c r="G136" s="17"/>
      <c r="H136" s="17"/>
    </row>
    <row r="137" spans="1:8">
      <c r="A137" s="29" t="s">
        <v>130</v>
      </c>
      <c r="B137" s="17"/>
      <c r="C137" s="18" t="s">
        <v>131</v>
      </c>
      <c r="D137" s="17"/>
      <c r="E137" s="17"/>
      <c r="F137" s="17"/>
      <c r="G137" s="17"/>
      <c r="H137" s="17"/>
    </row>
    <row r="138" spans="1:8">
      <c r="A138" s="29" t="s">
        <v>65</v>
      </c>
      <c r="B138" s="17"/>
      <c r="C138" s="18" t="s">
        <v>127</v>
      </c>
      <c r="D138" s="17">
        <f>+E138+F138+G138+H138</f>
        <v>0</v>
      </c>
      <c r="E138" s="17"/>
      <c r="F138" s="17"/>
      <c r="G138" s="17"/>
      <c r="H138" s="17"/>
    </row>
    <row r="139" spans="1:8" ht="15.75" customHeight="1">
      <c r="A139" s="23" t="s">
        <v>86</v>
      </c>
      <c r="B139" s="17">
        <v>320</v>
      </c>
      <c r="C139" s="18" t="s">
        <v>118</v>
      </c>
      <c r="D139" s="17"/>
      <c r="E139" s="17"/>
      <c r="F139" s="17"/>
      <c r="G139" s="17"/>
      <c r="H139" s="17"/>
    </row>
    <row r="140" spans="1:8" ht="16.5" hidden="1" customHeight="1">
      <c r="A140" s="23" t="s">
        <v>67</v>
      </c>
      <c r="B140" s="17">
        <v>340</v>
      </c>
      <c r="C140" s="18">
        <v>34000</v>
      </c>
      <c r="D140" s="50">
        <f>D141+D142+D143+D144+D145+D146+D147+D148+D149+D150</f>
        <v>1</v>
      </c>
      <c r="E140" s="50">
        <f>E141+E142+E143+E144+E145+E146+E147+E148+E149+E150</f>
        <v>0</v>
      </c>
      <c r="F140" s="50">
        <f>F141+F142+F143+F144+F145+F146+F147+F148+F149+F150</f>
        <v>0</v>
      </c>
      <c r="G140" s="50">
        <f>G141+G142+G143+G144+G145+G146+G147+G148+G149+G150</f>
        <v>0</v>
      </c>
      <c r="H140" s="50">
        <f>H141+H142+H143+H144+H145+H146+H147+H148+H149+H150</f>
        <v>1</v>
      </c>
    </row>
    <row r="141" spans="1:8" ht="30" hidden="1">
      <c r="A141" s="29" t="s">
        <v>68</v>
      </c>
      <c r="B141" s="17"/>
      <c r="C141" s="18">
        <v>34001</v>
      </c>
      <c r="D141" s="17">
        <f>E141+F141+G141+H141</f>
        <v>0</v>
      </c>
      <c r="E141" s="17"/>
      <c r="F141" s="17"/>
      <c r="G141" s="17"/>
      <c r="H141" s="17"/>
    </row>
    <row r="142" spans="1:8" hidden="1">
      <c r="A142" s="29" t="s">
        <v>69</v>
      </c>
      <c r="B142" s="17"/>
      <c r="C142" s="18">
        <v>34002</v>
      </c>
      <c r="D142" s="17"/>
      <c r="E142" s="17"/>
      <c r="F142" s="17"/>
      <c r="G142" s="17"/>
      <c r="H142" s="17"/>
    </row>
    <row r="143" spans="1:8" hidden="1">
      <c r="A143" s="29" t="s">
        <v>70</v>
      </c>
      <c r="B143" s="17"/>
      <c r="C143" s="18">
        <v>34003</v>
      </c>
      <c r="D143" s="17">
        <f>E143+F143+G143+H143</f>
        <v>0</v>
      </c>
      <c r="E143" s="17"/>
      <c r="F143" s="17"/>
      <c r="G143" s="17"/>
      <c r="H143" s="17"/>
    </row>
    <row r="144" spans="1:8" ht="29.25" hidden="1" customHeight="1">
      <c r="A144" s="29" t="s">
        <v>71</v>
      </c>
      <c r="B144" s="17"/>
      <c r="C144" s="18">
        <v>34004</v>
      </c>
      <c r="D144" s="17">
        <f>E144+F144+G144+H144</f>
        <v>0</v>
      </c>
      <c r="E144" s="17"/>
      <c r="F144" s="17"/>
      <c r="G144" s="17"/>
      <c r="H144" s="17"/>
    </row>
    <row r="145" spans="1:8" ht="30" hidden="1">
      <c r="A145" s="29" t="s">
        <v>72</v>
      </c>
      <c r="B145" s="17"/>
      <c r="C145" s="18">
        <v>34005</v>
      </c>
      <c r="D145" s="17"/>
      <c r="E145" s="17"/>
      <c r="F145" s="17"/>
      <c r="G145" s="17"/>
      <c r="H145" s="17"/>
    </row>
    <row r="146" spans="1:8" ht="30" hidden="1">
      <c r="A146" s="29" t="s">
        <v>73</v>
      </c>
      <c r="B146" s="17"/>
      <c r="C146" s="18">
        <v>34006</v>
      </c>
      <c r="D146" s="17"/>
      <c r="E146" s="17"/>
      <c r="F146" s="17"/>
      <c r="G146" s="17"/>
      <c r="H146" s="17"/>
    </row>
    <row r="147" spans="1:8" hidden="1">
      <c r="A147" s="29" t="s">
        <v>132</v>
      </c>
      <c r="B147" s="17"/>
      <c r="C147" s="18">
        <v>34007</v>
      </c>
      <c r="D147" s="17"/>
      <c r="E147" s="17"/>
      <c r="F147" s="17"/>
      <c r="G147" s="17"/>
      <c r="H147" s="17"/>
    </row>
    <row r="148" spans="1:8" ht="14.25" customHeight="1">
      <c r="A148" s="29" t="s">
        <v>133</v>
      </c>
      <c r="B148" s="17"/>
      <c r="C148" s="18" t="s">
        <v>134</v>
      </c>
      <c r="D148" s="17">
        <v>1</v>
      </c>
      <c r="E148" s="17"/>
      <c r="F148" s="17"/>
      <c r="G148" s="17"/>
      <c r="H148" s="17">
        <v>1</v>
      </c>
    </row>
    <row r="149" spans="1:8" hidden="1">
      <c r="A149" s="29" t="s">
        <v>139</v>
      </c>
      <c r="B149" s="17"/>
      <c r="C149" s="18" t="s">
        <v>140</v>
      </c>
      <c r="D149" s="17"/>
      <c r="E149" s="17"/>
      <c r="F149" s="17"/>
      <c r="G149" s="17"/>
      <c r="H149" s="17"/>
    </row>
    <row r="150" spans="1:8" hidden="1">
      <c r="A150" s="29" t="s">
        <v>227</v>
      </c>
      <c r="B150" s="17"/>
      <c r="C150" s="18" t="s">
        <v>128</v>
      </c>
      <c r="D150" s="17">
        <f>E150+F150+G150+H150</f>
        <v>0</v>
      </c>
      <c r="E150" s="17"/>
      <c r="F150" s="17"/>
      <c r="G150" s="17"/>
      <c r="H150" s="17"/>
    </row>
    <row r="151" spans="1:8" hidden="1">
      <c r="A151" s="21" t="s">
        <v>112</v>
      </c>
      <c r="B151" s="22">
        <v>500</v>
      </c>
      <c r="C151" s="24" t="s">
        <v>106</v>
      </c>
      <c r="D151" s="50">
        <f>D152+D153</f>
        <v>0</v>
      </c>
      <c r="E151" s="50">
        <f>E152+E153</f>
        <v>0</v>
      </c>
      <c r="F151" s="50">
        <f>F152+F153</f>
        <v>0</v>
      </c>
      <c r="G151" s="50">
        <f>G152+G153</f>
        <v>0</v>
      </c>
      <c r="H151" s="50">
        <f>H152+H153</f>
        <v>0</v>
      </c>
    </row>
    <row r="152" spans="1:8" ht="31.5" hidden="1">
      <c r="A152" s="23" t="s">
        <v>113</v>
      </c>
      <c r="B152" s="17">
        <v>530</v>
      </c>
      <c r="C152" s="18" t="s">
        <v>107</v>
      </c>
      <c r="D152" s="17"/>
      <c r="E152" s="17"/>
      <c r="F152" s="17"/>
      <c r="G152" s="17"/>
      <c r="H152" s="17"/>
    </row>
    <row r="153" spans="1:8" hidden="1">
      <c r="A153" s="23" t="s">
        <v>114</v>
      </c>
      <c r="B153" s="17">
        <v>540</v>
      </c>
      <c r="C153" s="18" t="s">
        <v>108</v>
      </c>
      <c r="D153" s="17"/>
      <c r="E153" s="17"/>
      <c r="F153" s="17"/>
      <c r="G153" s="17"/>
      <c r="H153" s="17"/>
    </row>
    <row r="154" spans="1:8" hidden="1">
      <c r="A154" s="21" t="s">
        <v>115</v>
      </c>
      <c r="B154" s="22">
        <v>600</v>
      </c>
      <c r="C154" s="24" t="s">
        <v>109</v>
      </c>
      <c r="D154" s="50">
        <f>D155+D156</f>
        <v>0</v>
      </c>
      <c r="E154" s="50">
        <f>E155+E156</f>
        <v>0</v>
      </c>
      <c r="F154" s="50">
        <f>F155+F156</f>
        <v>0</v>
      </c>
      <c r="G154" s="50">
        <f>G155+G156</f>
        <v>0</v>
      </c>
      <c r="H154" s="50">
        <f>H155+H156</f>
        <v>0</v>
      </c>
    </row>
    <row r="155" spans="1:8" ht="31.5" hidden="1">
      <c r="A155" s="23" t="s">
        <v>116</v>
      </c>
      <c r="B155" s="17">
        <v>620</v>
      </c>
      <c r="C155" s="18" t="s">
        <v>110</v>
      </c>
      <c r="D155" s="17"/>
      <c r="E155" s="17"/>
      <c r="F155" s="17"/>
      <c r="G155" s="17"/>
      <c r="H155" s="17"/>
    </row>
    <row r="156" spans="1:8" hidden="1">
      <c r="A156" s="30" t="s">
        <v>117</v>
      </c>
      <c r="B156" s="25">
        <v>640</v>
      </c>
      <c r="C156" s="26" t="s">
        <v>111</v>
      </c>
      <c r="D156" s="25"/>
      <c r="E156" s="25"/>
      <c r="F156" s="25"/>
      <c r="G156" s="25"/>
      <c r="H156" s="25"/>
    </row>
    <row r="157" spans="1:8" ht="12.75" customHeight="1">
      <c r="A157" s="23"/>
      <c r="B157" s="17"/>
      <c r="C157" s="18"/>
      <c r="D157" s="17"/>
      <c r="E157" s="17"/>
      <c r="F157" s="17"/>
      <c r="G157" s="17"/>
      <c r="H157" s="17"/>
    </row>
    <row r="158" spans="1:8" hidden="1">
      <c r="A158" s="41" t="s">
        <v>213</v>
      </c>
      <c r="B158" s="42"/>
      <c r="C158" s="43" t="s">
        <v>211</v>
      </c>
      <c r="D158" s="50">
        <f>D159+D161+D164+D169+D174+D176</f>
        <v>0</v>
      </c>
      <c r="E158" s="50">
        <f>E159+E161+E164+E169+E174+E176</f>
        <v>0</v>
      </c>
      <c r="F158" s="50">
        <f>F159+F161+F164+F169+F174+F176</f>
        <v>0</v>
      </c>
      <c r="G158" s="50">
        <f>G159+G161+G164+G169+G174+G176</f>
        <v>0</v>
      </c>
      <c r="H158" s="50">
        <f>H159+H161+H164+H169+H174+H176</f>
        <v>0</v>
      </c>
    </row>
    <row r="159" spans="1:8" hidden="1">
      <c r="A159" s="21" t="s">
        <v>59</v>
      </c>
      <c r="B159" s="22">
        <v>300</v>
      </c>
      <c r="C159" s="24">
        <v>30000</v>
      </c>
      <c r="D159" s="50">
        <f>D160</f>
        <v>0</v>
      </c>
      <c r="E159" s="50">
        <f>E160</f>
        <v>0</v>
      </c>
      <c r="F159" s="50">
        <f>F160</f>
        <v>0</v>
      </c>
      <c r="G159" s="50">
        <f>G160</f>
        <v>0</v>
      </c>
      <c r="H159" s="50">
        <f>H160</f>
        <v>0</v>
      </c>
    </row>
    <row r="160" spans="1:8" hidden="1">
      <c r="A160" s="23" t="s">
        <v>189</v>
      </c>
      <c r="B160" s="17">
        <v>330</v>
      </c>
      <c r="C160" s="18" t="s">
        <v>188</v>
      </c>
      <c r="D160" s="17"/>
      <c r="E160" s="17"/>
      <c r="F160" s="17"/>
      <c r="G160" s="17"/>
      <c r="H160" s="17"/>
    </row>
    <row r="161" spans="1:8" hidden="1">
      <c r="A161" s="21" t="s">
        <v>159</v>
      </c>
      <c r="B161" s="22">
        <v>400</v>
      </c>
      <c r="C161" s="24" t="s">
        <v>190</v>
      </c>
      <c r="D161" s="50">
        <f>D162+D163</f>
        <v>0</v>
      </c>
      <c r="E161" s="50">
        <f>E162+E163</f>
        <v>0</v>
      </c>
      <c r="F161" s="50">
        <f>F162+F163</f>
        <v>0</v>
      </c>
      <c r="G161" s="50">
        <f>G162+G163</f>
        <v>0</v>
      </c>
      <c r="H161" s="50">
        <f>H162+H163</f>
        <v>0</v>
      </c>
    </row>
    <row r="162" spans="1:8" hidden="1">
      <c r="A162" s="23" t="s">
        <v>160</v>
      </c>
      <c r="B162" s="17">
        <v>410</v>
      </c>
      <c r="C162" s="18" t="s">
        <v>191</v>
      </c>
      <c r="D162" s="17"/>
      <c r="E162" s="17"/>
      <c r="F162" s="17"/>
      <c r="G162" s="17"/>
      <c r="H162" s="17"/>
    </row>
    <row r="163" spans="1:8" hidden="1">
      <c r="A163" s="23" t="s">
        <v>162</v>
      </c>
      <c r="B163" s="17">
        <v>430</v>
      </c>
      <c r="C163" s="18" t="s">
        <v>193</v>
      </c>
      <c r="D163" s="17"/>
      <c r="E163" s="17"/>
      <c r="F163" s="17"/>
      <c r="G163" s="17"/>
      <c r="H163" s="17"/>
    </row>
    <row r="164" spans="1:8" ht="12.75" hidden="1" customHeight="1">
      <c r="A164" s="21" t="s">
        <v>112</v>
      </c>
      <c r="B164" s="22">
        <v>500</v>
      </c>
      <c r="C164" s="24" t="s">
        <v>106</v>
      </c>
      <c r="D164" s="50">
        <f>D165+D166+D167+D168</f>
        <v>0</v>
      </c>
      <c r="E164" s="50">
        <f>E165+E166+E167+E168</f>
        <v>0</v>
      </c>
      <c r="F164" s="50">
        <f>F165+F166+F167+F168</f>
        <v>0</v>
      </c>
      <c r="G164" s="50">
        <f>G165+G166+G167+G168</f>
        <v>0</v>
      </c>
      <c r="H164" s="50">
        <f>H165+H166+H167+H168</f>
        <v>0</v>
      </c>
    </row>
    <row r="165" spans="1:8" hidden="1">
      <c r="A165" s="23" t="s">
        <v>164</v>
      </c>
      <c r="B165" s="17">
        <v>510</v>
      </c>
      <c r="C165" s="18" t="s">
        <v>197</v>
      </c>
      <c r="D165" s="17"/>
      <c r="E165" s="17"/>
      <c r="F165" s="17"/>
      <c r="G165" s="17"/>
      <c r="H165" s="17"/>
    </row>
    <row r="166" spans="1:8" ht="31.5" hidden="1">
      <c r="A166" s="23" t="s">
        <v>198</v>
      </c>
      <c r="B166" s="17">
        <v>520</v>
      </c>
      <c r="C166" s="18" t="s">
        <v>196</v>
      </c>
      <c r="D166" s="17"/>
      <c r="E166" s="17"/>
      <c r="F166" s="17"/>
      <c r="G166" s="17"/>
      <c r="H166" s="17"/>
    </row>
    <row r="167" spans="1:8" ht="31.5" hidden="1">
      <c r="A167" s="23" t="s">
        <v>113</v>
      </c>
      <c r="B167" s="17">
        <v>530</v>
      </c>
      <c r="C167" s="18" t="s">
        <v>107</v>
      </c>
      <c r="D167" s="17"/>
      <c r="E167" s="17"/>
      <c r="F167" s="17"/>
      <c r="G167" s="17"/>
      <c r="H167" s="17"/>
    </row>
    <row r="168" spans="1:8" hidden="1">
      <c r="A168" s="23" t="s">
        <v>165</v>
      </c>
      <c r="B168" s="17">
        <v>550</v>
      </c>
      <c r="C168" s="18" t="s">
        <v>195</v>
      </c>
      <c r="D168" s="17"/>
      <c r="E168" s="17"/>
      <c r="F168" s="17"/>
      <c r="G168" s="17"/>
      <c r="H168" s="17"/>
    </row>
    <row r="169" spans="1:8" hidden="1">
      <c r="A169" s="21" t="s">
        <v>115</v>
      </c>
      <c r="B169" s="22">
        <v>600</v>
      </c>
      <c r="C169" s="24" t="s">
        <v>109</v>
      </c>
      <c r="D169" s="50">
        <f>D170+D171+D172+D173</f>
        <v>0</v>
      </c>
      <c r="E169" s="50">
        <f>E170+E171+E172+E173</f>
        <v>0</v>
      </c>
      <c r="F169" s="50">
        <f>F170+F171+F172+F173</f>
        <v>0</v>
      </c>
      <c r="G169" s="50">
        <f>G170+G171+G172+G173</f>
        <v>0</v>
      </c>
      <c r="H169" s="50">
        <f>H170+H171+H172+H173</f>
        <v>0</v>
      </c>
    </row>
    <row r="170" spans="1:8" hidden="1">
      <c r="A170" s="23" t="s">
        <v>166</v>
      </c>
      <c r="B170" s="17">
        <v>610</v>
      </c>
      <c r="C170" s="18" t="s">
        <v>199</v>
      </c>
      <c r="D170" s="17"/>
      <c r="E170" s="17"/>
      <c r="F170" s="17"/>
      <c r="G170" s="17"/>
      <c r="H170" s="17"/>
    </row>
    <row r="171" spans="1:8" ht="31.5" hidden="1">
      <c r="A171" s="23" t="s">
        <v>116</v>
      </c>
      <c r="B171" s="17">
        <v>620</v>
      </c>
      <c r="C171" s="18" t="s">
        <v>110</v>
      </c>
      <c r="D171" s="17"/>
      <c r="E171" s="17"/>
      <c r="F171" s="17"/>
      <c r="G171" s="17"/>
      <c r="H171" s="17"/>
    </row>
    <row r="172" spans="1:8" ht="15.75" hidden="1" customHeight="1">
      <c r="A172" s="23" t="s">
        <v>201</v>
      </c>
      <c r="B172" s="38">
        <v>630</v>
      </c>
      <c r="C172" s="39" t="s">
        <v>200</v>
      </c>
      <c r="D172" s="17"/>
      <c r="E172" s="17"/>
      <c r="F172" s="17"/>
      <c r="G172" s="17"/>
      <c r="H172" s="17"/>
    </row>
    <row r="173" spans="1:8" hidden="1">
      <c r="A173" s="23" t="s">
        <v>167</v>
      </c>
      <c r="B173" s="38">
        <v>650</v>
      </c>
      <c r="C173" s="39" t="s">
        <v>202</v>
      </c>
      <c r="D173" s="17"/>
      <c r="E173" s="17"/>
      <c r="F173" s="17"/>
      <c r="G173" s="17"/>
      <c r="H173" s="17"/>
    </row>
    <row r="174" spans="1:8" hidden="1">
      <c r="A174" s="21" t="s">
        <v>168</v>
      </c>
      <c r="B174" s="22">
        <v>700</v>
      </c>
      <c r="C174" s="24" t="s">
        <v>205</v>
      </c>
      <c r="D174" s="50">
        <f>D175</f>
        <v>0</v>
      </c>
      <c r="E174" s="50">
        <f>E175</f>
        <v>0</v>
      </c>
      <c r="F174" s="50">
        <f>F175</f>
        <v>0</v>
      </c>
      <c r="G174" s="50">
        <f>G175</f>
        <v>0</v>
      </c>
      <c r="H174" s="50">
        <f>H175</f>
        <v>0</v>
      </c>
    </row>
    <row r="175" spans="1:8" ht="31.5" hidden="1">
      <c r="A175" s="23" t="s">
        <v>203</v>
      </c>
      <c r="B175" s="17">
        <v>710</v>
      </c>
      <c r="C175" s="18" t="s">
        <v>206</v>
      </c>
      <c r="D175" s="17"/>
      <c r="E175" s="17"/>
      <c r="F175" s="17"/>
      <c r="G175" s="17"/>
      <c r="H175" s="17"/>
    </row>
    <row r="176" spans="1:8" hidden="1">
      <c r="A176" s="21" t="s">
        <v>169</v>
      </c>
      <c r="B176" s="22">
        <v>800</v>
      </c>
      <c r="C176" s="24" t="s">
        <v>207</v>
      </c>
      <c r="D176" s="50">
        <f>D177</f>
        <v>0</v>
      </c>
      <c r="E176" s="50">
        <f>E177</f>
        <v>0</v>
      </c>
      <c r="F176" s="50">
        <f>F177</f>
        <v>0</v>
      </c>
      <c r="G176" s="50">
        <f>G177</f>
        <v>0</v>
      </c>
      <c r="H176" s="50">
        <f>H177</f>
        <v>0</v>
      </c>
    </row>
    <row r="177" spans="1:8" ht="31.5" hidden="1">
      <c r="A177" s="30" t="s">
        <v>204</v>
      </c>
      <c r="B177" s="25">
        <v>810</v>
      </c>
      <c r="C177" s="26" t="s">
        <v>208</v>
      </c>
      <c r="D177" s="25"/>
      <c r="E177" s="25"/>
      <c r="F177" s="25"/>
      <c r="G177" s="25"/>
      <c r="H177" s="25"/>
    </row>
    <row r="178" spans="1:8">
      <c r="A178" s="40"/>
      <c r="B178" s="27"/>
      <c r="C178" s="28"/>
      <c r="D178" s="27"/>
      <c r="E178" s="27"/>
      <c r="F178" s="27"/>
      <c r="G178" s="27"/>
      <c r="H178" s="27"/>
    </row>
    <row r="180" spans="1:8">
      <c r="A180" s="55" t="s">
        <v>315</v>
      </c>
    </row>
    <row r="181" spans="1:8">
      <c r="A181" s="1" t="s">
        <v>0</v>
      </c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189"/>
  <sheetViews>
    <sheetView showGridLines="0" tabSelected="1" topLeftCell="A23" zoomScale="70" workbookViewId="0">
      <selection activeCell="A188" sqref="A188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" style="1" customWidth="1"/>
    <col min="6" max="7" width="15" style="1" customWidth="1"/>
    <col min="8" max="8" width="13.8554687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334</v>
      </c>
    </row>
    <row r="6" spans="1:8">
      <c r="A6" s="1" t="s">
        <v>225</v>
      </c>
    </row>
    <row r="8" spans="1:8" ht="20.25" customHeight="1">
      <c r="A8" s="170" t="s">
        <v>327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332</v>
      </c>
      <c r="B9" s="171"/>
      <c r="C9" s="171"/>
      <c r="D9" s="171"/>
      <c r="E9" s="171"/>
      <c r="F9" s="171"/>
      <c r="G9" s="171"/>
      <c r="H9" s="171"/>
    </row>
    <row r="10" spans="1:8" ht="15" customHeight="1">
      <c r="A10" s="173"/>
      <c r="B10" s="173"/>
      <c r="C10" s="173"/>
      <c r="D10" s="173"/>
      <c r="E10" s="173"/>
      <c r="F10" s="173"/>
      <c r="G10" s="173"/>
    </row>
    <row r="12" spans="1:8">
      <c r="G12" s="1" t="s">
        <v>98</v>
      </c>
    </row>
    <row r="14" spans="1:8">
      <c r="F14" s="3" t="s">
        <v>99</v>
      </c>
      <c r="G14" s="4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287</v>
      </c>
      <c r="C16" s="67"/>
      <c r="D16" s="66"/>
      <c r="E16" s="66"/>
      <c r="F16" s="70" t="s">
        <v>97</v>
      </c>
      <c r="G16" s="71"/>
      <c r="H16" s="63"/>
    </row>
    <row r="17" spans="1:9">
      <c r="A17" s="63"/>
      <c r="B17" s="68" t="s">
        <v>253</v>
      </c>
      <c r="C17" s="69"/>
      <c r="D17" s="68"/>
      <c r="E17" s="68"/>
      <c r="F17" s="70"/>
      <c r="G17" s="71"/>
      <c r="H17" s="63"/>
    </row>
    <row r="18" spans="1:9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9">
      <c r="A19" s="63"/>
      <c r="B19" s="68"/>
      <c r="C19" s="69"/>
      <c r="D19" s="68"/>
      <c r="E19" s="68"/>
      <c r="F19" s="70"/>
      <c r="G19" s="71"/>
      <c r="H19" s="63"/>
    </row>
    <row r="20" spans="1:9">
      <c r="A20" s="63" t="s">
        <v>89</v>
      </c>
      <c r="B20" s="72"/>
      <c r="C20" s="69" t="s">
        <v>255</v>
      </c>
      <c r="D20" s="68"/>
      <c r="E20" s="68"/>
      <c r="F20" s="70" t="s">
        <v>94</v>
      </c>
      <c r="G20" s="71"/>
      <c r="H20" s="63"/>
    </row>
    <row r="21" spans="1:9">
      <c r="A21" s="63"/>
      <c r="B21" s="68"/>
      <c r="C21" s="69"/>
      <c r="D21" s="68"/>
      <c r="E21" s="68"/>
      <c r="F21" s="70"/>
      <c r="G21" s="71"/>
      <c r="H21" s="63"/>
    </row>
    <row r="22" spans="1:9">
      <c r="A22" s="63" t="s">
        <v>90</v>
      </c>
      <c r="B22" s="72" t="s">
        <v>344</v>
      </c>
      <c r="C22" s="69"/>
      <c r="D22" s="68"/>
      <c r="E22" s="68"/>
      <c r="F22" s="70" t="s">
        <v>93</v>
      </c>
      <c r="G22" s="71"/>
      <c r="H22" s="63"/>
    </row>
    <row r="23" spans="1:9">
      <c r="A23" s="63"/>
      <c r="B23" s="68"/>
      <c r="C23" s="69"/>
      <c r="D23" s="68"/>
      <c r="E23" s="68"/>
      <c r="F23" s="70"/>
      <c r="G23" s="71"/>
      <c r="H23" s="63"/>
    </row>
    <row r="24" spans="1:9">
      <c r="A24" s="63" t="s">
        <v>91</v>
      </c>
      <c r="B24" s="68"/>
      <c r="C24" s="69" t="s">
        <v>243</v>
      </c>
      <c r="D24" s="68"/>
      <c r="E24" s="68"/>
      <c r="F24" s="70" t="s">
        <v>96</v>
      </c>
      <c r="G24" s="71"/>
      <c r="H24" s="63"/>
    </row>
    <row r="25" spans="1:9">
      <c r="A25" s="63"/>
      <c r="B25" s="68"/>
      <c r="C25" s="69"/>
      <c r="D25" s="68"/>
      <c r="E25" s="68"/>
      <c r="F25" s="70"/>
      <c r="G25" s="71"/>
      <c r="H25" s="63"/>
    </row>
    <row r="26" spans="1:9">
      <c r="A26" s="63"/>
      <c r="B26" s="73"/>
      <c r="C26" s="74"/>
      <c r="D26" s="73"/>
      <c r="E26" s="73"/>
      <c r="F26" s="70"/>
      <c r="G26" s="71"/>
      <c r="H26" s="63"/>
    </row>
    <row r="27" spans="1:9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9" s="10" customFormat="1" ht="49.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9" s="10" customFormat="1" ht="16.5" customHeigh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9" hidden="1">
      <c r="A30" s="81" t="s">
        <v>210</v>
      </c>
      <c r="B30" s="82"/>
      <c r="C30" s="83" t="s">
        <v>211</v>
      </c>
      <c r="D30" s="129">
        <f>D31+D46</f>
        <v>0</v>
      </c>
      <c r="E30" s="129">
        <f>E31+E46</f>
        <v>0</v>
      </c>
      <c r="F30" s="129">
        <f>F31+F46</f>
        <v>0</v>
      </c>
      <c r="G30" s="129">
        <f>G31+G46</f>
        <v>0</v>
      </c>
      <c r="H30" s="129">
        <f>H31+H46</f>
        <v>0</v>
      </c>
      <c r="I30" s="58"/>
    </row>
    <row r="31" spans="1:9" hidden="1">
      <c r="A31" s="85" t="s">
        <v>173</v>
      </c>
      <c r="B31" s="86">
        <v>100</v>
      </c>
      <c r="C31" s="87" t="s">
        <v>176</v>
      </c>
      <c r="D31" s="120">
        <f>D32+D33+D34+D35+D36+D40+D41+D45</f>
        <v>0</v>
      </c>
      <c r="E31" s="120">
        <f>E32+E33+E34+E35+E36+E40+E41+E45</f>
        <v>0</v>
      </c>
      <c r="F31" s="120">
        <f>F32+F33+F34+F35+F36+F40+F41+F45</f>
        <v>0</v>
      </c>
      <c r="G31" s="120">
        <f>G32+G33+G34+G35+G36+G40+G41+G45</f>
        <v>0</v>
      </c>
      <c r="H31" s="120">
        <f>H32+H33+H34+H35+H36+H40+H41+H45</f>
        <v>0</v>
      </c>
    </row>
    <row r="32" spans="1:9" ht="16.5" hidden="1" customHeight="1">
      <c r="A32" s="89" t="s">
        <v>148</v>
      </c>
      <c r="B32" s="90">
        <v>110</v>
      </c>
      <c r="C32" s="91" t="s">
        <v>177</v>
      </c>
      <c r="D32" s="92"/>
      <c r="E32" s="92"/>
      <c r="F32" s="92"/>
      <c r="G32" s="92"/>
      <c r="H32" s="92"/>
    </row>
    <row r="33" spans="1:9" hidden="1">
      <c r="A33" s="89" t="s">
        <v>149</v>
      </c>
      <c r="B33" s="90">
        <v>120</v>
      </c>
      <c r="C33" s="91" t="s">
        <v>178</v>
      </c>
      <c r="D33" s="92"/>
      <c r="E33" s="92"/>
      <c r="F33" s="92"/>
      <c r="G33" s="92"/>
      <c r="H33" s="92"/>
    </row>
    <row r="34" spans="1:9" hidden="1">
      <c r="A34" s="89" t="s">
        <v>170</v>
      </c>
      <c r="B34" s="90">
        <v>130</v>
      </c>
      <c r="C34" s="91" t="s">
        <v>179</v>
      </c>
      <c r="D34" s="92"/>
      <c r="E34" s="92"/>
      <c r="F34" s="92"/>
      <c r="G34" s="92"/>
      <c r="H34" s="92"/>
    </row>
    <row r="35" spans="1:9" hidden="1">
      <c r="A35" s="89" t="s">
        <v>150</v>
      </c>
      <c r="B35" s="90">
        <v>140</v>
      </c>
      <c r="C35" s="91" t="s">
        <v>180</v>
      </c>
      <c r="D35" s="92"/>
      <c r="E35" s="92"/>
      <c r="F35" s="92"/>
      <c r="G35" s="92"/>
      <c r="H35" s="92"/>
    </row>
    <row r="36" spans="1:9" ht="15" hidden="1" customHeight="1">
      <c r="A36" s="89" t="s">
        <v>151</v>
      </c>
      <c r="B36" s="90">
        <v>150</v>
      </c>
      <c r="C36" s="91" t="s">
        <v>181</v>
      </c>
      <c r="D36" s="120">
        <f>D37+D38+D39</f>
        <v>0</v>
      </c>
      <c r="E36" s="120">
        <f>E37+E38+E39</f>
        <v>0</v>
      </c>
      <c r="F36" s="120">
        <f>F37+F38+F39</f>
        <v>0</v>
      </c>
      <c r="G36" s="120">
        <f>G37+G38+G39</f>
        <v>0</v>
      </c>
      <c r="H36" s="120">
        <f>H37+H38+H39</f>
        <v>0</v>
      </c>
      <c r="I36" s="57"/>
    </row>
    <row r="37" spans="1:9" ht="26.25" hidden="1">
      <c r="A37" s="93" t="s">
        <v>171</v>
      </c>
      <c r="B37" s="90">
        <v>151</v>
      </c>
      <c r="C37" s="91">
        <v>15100</v>
      </c>
      <c r="D37" s="119">
        <f>E37+F37+G37+H37</f>
        <v>0</v>
      </c>
      <c r="E37" s="119"/>
      <c r="F37" s="119"/>
      <c r="G37" s="119"/>
      <c r="H37" s="119"/>
      <c r="I37" s="57"/>
    </row>
    <row r="38" spans="1:9" ht="26.25" hidden="1">
      <c r="A38" s="93" t="s">
        <v>172</v>
      </c>
      <c r="B38" s="90">
        <v>152</v>
      </c>
      <c r="C38" s="91">
        <v>15200</v>
      </c>
      <c r="D38" s="119"/>
      <c r="E38" s="119"/>
      <c r="F38" s="119"/>
      <c r="G38" s="119"/>
      <c r="H38" s="119"/>
      <c r="I38" s="57"/>
    </row>
    <row r="39" spans="1:9" hidden="1">
      <c r="A39" s="93" t="s">
        <v>152</v>
      </c>
      <c r="B39" s="90">
        <v>153</v>
      </c>
      <c r="C39" s="91">
        <v>15300</v>
      </c>
      <c r="D39" s="119"/>
      <c r="E39" s="119"/>
      <c r="F39" s="119"/>
      <c r="G39" s="119"/>
      <c r="H39" s="119"/>
      <c r="I39" s="57"/>
    </row>
    <row r="40" spans="1:9" ht="15.75" hidden="1" customHeight="1">
      <c r="A40" s="89" t="s">
        <v>153</v>
      </c>
      <c r="B40" s="90">
        <v>160</v>
      </c>
      <c r="C40" s="91" t="s">
        <v>182</v>
      </c>
      <c r="D40" s="92"/>
      <c r="E40" s="92"/>
      <c r="F40" s="92"/>
      <c r="G40" s="92"/>
      <c r="H40" s="92"/>
    </row>
    <row r="41" spans="1:9" hidden="1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9" hidden="1">
      <c r="A42" s="93" t="s">
        <v>155</v>
      </c>
      <c r="B42" s="90">
        <v>171</v>
      </c>
      <c r="C42" s="91" t="s">
        <v>184</v>
      </c>
      <c r="D42" s="92"/>
      <c r="E42" s="92"/>
      <c r="F42" s="92"/>
      <c r="G42" s="92"/>
      <c r="H42" s="92"/>
    </row>
    <row r="43" spans="1:9" hidden="1">
      <c r="A43" s="93" t="s">
        <v>156</v>
      </c>
      <c r="B43" s="90">
        <v>172</v>
      </c>
      <c r="C43" s="91" t="s">
        <v>185</v>
      </c>
      <c r="D43" s="92"/>
      <c r="E43" s="92"/>
      <c r="F43" s="92"/>
      <c r="G43" s="92"/>
      <c r="H43" s="92"/>
    </row>
    <row r="44" spans="1:9" ht="16.5" hidden="1" customHeight="1">
      <c r="A44" s="93" t="s">
        <v>157</v>
      </c>
      <c r="B44" s="90">
        <v>173</v>
      </c>
      <c r="C44" s="91" t="s">
        <v>186</v>
      </c>
      <c r="D44" s="92"/>
      <c r="E44" s="92"/>
      <c r="F44" s="92"/>
      <c r="G44" s="92"/>
      <c r="H44" s="92"/>
    </row>
    <row r="45" spans="1:9" hidden="1">
      <c r="A45" s="89" t="s">
        <v>158</v>
      </c>
      <c r="B45" s="90">
        <v>180</v>
      </c>
      <c r="C45" s="91" t="s">
        <v>187</v>
      </c>
      <c r="D45" s="92"/>
      <c r="E45" s="92"/>
      <c r="F45" s="92"/>
      <c r="G45" s="92"/>
      <c r="H45" s="92"/>
    </row>
    <row r="46" spans="1:9" hidden="1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9" hidden="1">
      <c r="A47" s="96" t="s">
        <v>160</v>
      </c>
      <c r="B47" s="97">
        <v>410</v>
      </c>
      <c r="C47" s="91" t="s">
        <v>191</v>
      </c>
      <c r="D47" s="92"/>
      <c r="E47" s="92"/>
      <c r="F47" s="92"/>
      <c r="G47" s="92"/>
      <c r="H47" s="92"/>
    </row>
    <row r="48" spans="1:9" hidden="1">
      <c r="A48" s="96" t="s">
        <v>161</v>
      </c>
      <c r="B48" s="97">
        <v>420</v>
      </c>
      <c r="C48" s="91" t="s">
        <v>192</v>
      </c>
      <c r="D48" s="92"/>
      <c r="E48" s="92"/>
      <c r="F48" s="92"/>
      <c r="G48" s="92"/>
      <c r="H48" s="92"/>
    </row>
    <row r="49" spans="1:9" hidden="1">
      <c r="A49" s="96" t="s">
        <v>163</v>
      </c>
      <c r="B49" s="97">
        <v>440</v>
      </c>
      <c r="C49" s="91" t="s">
        <v>194</v>
      </c>
      <c r="D49" s="92"/>
      <c r="E49" s="92"/>
      <c r="F49" s="92"/>
      <c r="G49" s="92"/>
      <c r="H49" s="92"/>
    </row>
    <row r="50" spans="1:9" hidden="1">
      <c r="A50" s="98"/>
      <c r="B50" s="99"/>
      <c r="C50" s="100"/>
      <c r="D50" s="92"/>
      <c r="E50" s="99"/>
      <c r="F50" s="97"/>
      <c r="G50" s="97"/>
      <c r="H50" s="97"/>
    </row>
    <row r="51" spans="1:9" s="13" customFormat="1">
      <c r="A51" s="102" t="s">
        <v>212</v>
      </c>
      <c r="B51" s="103"/>
      <c r="C51" s="104" t="s">
        <v>211</v>
      </c>
      <c r="D51" s="150">
        <f>D52+D129+D151+D154</f>
        <v>81.410000000000011</v>
      </c>
      <c r="E51" s="150">
        <f>E52+E129+E151+E154</f>
        <v>20.360000000000003</v>
      </c>
      <c r="F51" s="150">
        <f>F52+F129+F151+F154</f>
        <v>20.360000000000003</v>
      </c>
      <c r="G51" s="150">
        <f>G52+G129+G151+G154</f>
        <v>20.360000000000003</v>
      </c>
      <c r="H51" s="150">
        <f>H52+H129+H151+H154</f>
        <v>20.03</v>
      </c>
    </row>
    <row r="52" spans="1:9">
      <c r="A52" s="85" t="s">
        <v>174</v>
      </c>
      <c r="B52" s="86">
        <v>200</v>
      </c>
      <c r="C52" s="106" t="s">
        <v>175</v>
      </c>
      <c r="D52" s="151">
        <f>D53+D58+D63+D64+D106+D109+D112+D116+D121</f>
        <v>76.010000000000005</v>
      </c>
      <c r="E52" s="151">
        <f>E53+E58+E63+E64+E106+E109+E112+E116+E121</f>
        <v>19.010000000000002</v>
      </c>
      <c r="F52" s="151">
        <f>F53+F58+F63+F64+F106+F109+F112+F116+F121</f>
        <v>19.010000000000002</v>
      </c>
      <c r="G52" s="151">
        <f>G53+G58+G63+G64+G106+G109+G112+G116+G121</f>
        <v>19.010000000000002</v>
      </c>
      <c r="H52" s="151">
        <f>H53+H58+H63+H64+H106+H109+H112+H116+H121</f>
        <v>18.68</v>
      </c>
    </row>
    <row r="53" spans="1:9">
      <c r="A53" s="96" t="s">
        <v>4</v>
      </c>
      <c r="B53" s="97">
        <v>211</v>
      </c>
      <c r="C53" s="107">
        <v>21100</v>
      </c>
      <c r="D53" s="151">
        <f>D54+D55+D56+D57</f>
        <v>57.46</v>
      </c>
      <c r="E53" s="151">
        <f>E54+E55+E56+E57</f>
        <v>14.37</v>
      </c>
      <c r="F53" s="151">
        <f>F54+F55+F56+F57</f>
        <v>14.37</v>
      </c>
      <c r="G53" s="151">
        <f t="shared" ref="G53:H53" si="0">G54+G55+G56+G57</f>
        <v>14.37</v>
      </c>
      <c r="H53" s="151">
        <f t="shared" si="0"/>
        <v>14.35</v>
      </c>
    </row>
    <row r="54" spans="1:9" ht="14.25" customHeight="1">
      <c r="A54" s="93" t="s">
        <v>141</v>
      </c>
      <c r="B54" s="97"/>
      <c r="C54" s="107">
        <v>21101</v>
      </c>
      <c r="D54" s="134">
        <f>E54+F54+G54+H54</f>
        <v>57.46</v>
      </c>
      <c r="E54" s="134">
        <v>14.37</v>
      </c>
      <c r="F54" s="134">
        <v>14.37</v>
      </c>
      <c r="G54" s="134">
        <v>14.37</v>
      </c>
      <c r="H54" s="134">
        <v>14.35</v>
      </c>
    </row>
    <row r="55" spans="1:9" hidden="1">
      <c r="A55" s="93" t="s">
        <v>145</v>
      </c>
      <c r="B55" s="97"/>
      <c r="C55" s="107" t="s">
        <v>147</v>
      </c>
      <c r="D55" s="134">
        <f>E55+F55+G55+H55</f>
        <v>0</v>
      </c>
      <c r="E55" s="134"/>
      <c r="F55" s="134"/>
      <c r="G55" s="134">
        <v>0</v>
      </c>
      <c r="H55" s="134"/>
    </row>
    <row r="56" spans="1:9" hidden="1">
      <c r="A56" s="93" t="s">
        <v>146</v>
      </c>
      <c r="B56" s="97"/>
      <c r="C56" s="107" t="s">
        <v>143</v>
      </c>
      <c r="D56" s="92">
        <f>E56+F56+G56+H56</f>
        <v>0</v>
      </c>
      <c r="E56" s="92"/>
      <c r="F56" s="92"/>
      <c r="G56" s="92"/>
      <c r="H56" s="92"/>
    </row>
    <row r="57" spans="1:9" hidden="1">
      <c r="A57" s="93" t="s">
        <v>142</v>
      </c>
      <c r="B57" s="97"/>
      <c r="C57" s="107" t="s">
        <v>144</v>
      </c>
      <c r="D57" s="92">
        <f>E57+F57+G57+H57</f>
        <v>0</v>
      </c>
      <c r="E57" s="92"/>
      <c r="F57" s="92"/>
      <c r="G57" s="92"/>
      <c r="H57" s="92"/>
    </row>
    <row r="58" spans="1:9" s="14" customFormat="1" hidden="1">
      <c r="A58" s="96" t="s">
        <v>5</v>
      </c>
      <c r="B58" s="97">
        <v>212</v>
      </c>
      <c r="C58" s="107">
        <v>21200</v>
      </c>
      <c r="D58" s="108">
        <f>D59+D60+D61+D62</f>
        <v>0</v>
      </c>
      <c r="E58" s="108">
        <f>E59+E60+E61+E62</f>
        <v>0</v>
      </c>
      <c r="F58" s="108">
        <f>F59+F60+F61+F62</f>
        <v>0</v>
      </c>
      <c r="G58" s="108">
        <f>G59+G60+G61+G62</f>
        <v>0</v>
      </c>
      <c r="H58" s="108">
        <f>H59+H60+H61+H62</f>
        <v>0</v>
      </c>
      <c r="I58" s="1"/>
    </row>
    <row r="59" spans="1:9" hidden="1">
      <c r="A59" s="93" t="s">
        <v>6</v>
      </c>
      <c r="B59" s="97"/>
      <c r="C59" s="107">
        <v>21201</v>
      </c>
      <c r="D59" s="92">
        <f>E59+F59+G59+H59</f>
        <v>0</v>
      </c>
      <c r="E59" s="92"/>
      <c r="F59" s="92"/>
      <c r="G59" s="92"/>
      <c r="H59" s="92"/>
    </row>
    <row r="60" spans="1:9" ht="15" hidden="1" customHeight="1">
      <c r="A60" s="93" t="s">
        <v>7</v>
      </c>
      <c r="B60" s="97"/>
      <c r="C60" s="107">
        <v>21202</v>
      </c>
      <c r="D60" s="92">
        <f>E60+F60+G60+H60</f>
        <v>0</v>
      </c>
      <c r="E60" s="92"/>
      <c r="F60" s="92"/>
      <c r="G60" s="92"/>
      <c r="H60" s="92"/>
    </row>
    <row r="61" spans="1:9" hidden="1">
      <c r="A61" s="93" t="s">
        <v>8</v>
      </c>
      <c r="B61" s="97"/>
      <c r="C61" s="107">
        <v>21203</v>
      </c>
      <c r="D61" s="92">
        <f>E61+F61+G61+H61</f>
        <v>0</v>
      </c>
      <c r="E61" s="92"/>
      <c r="F61" s="92"/>
      <c r="G61" s="92"/>
      <c r="H61" s="92"/>
    </row>
    <row r="62" spans="1:9" hidden="1">
      <c r="A62" s="93" t="s">
        <v>9</v>
      </c>
      <c r="B62" s="97"/>
      <c r="C62" s="107" t="s">
        <v>119</v>
      </c>
      <c r="D62" s="92">
        <f>E62+F62+G62+H62</f>
        <v>0</v>
      </c>
      <c r="E62" s="92"/>
      <c r="F62" s="92"/>
      <c r="G62" s="92"/>
      <c r="H62" s="92"/>
    </row>
    <row r="63" spans="1:9">
      <c r="A63" s="96" t="s">
        <v>10</v>
      </c>
      <c r="B63" s="97">
        <v>213</v>
      </c>
      <c r="C63" s="107">
        <v>21300</v>
      </c>
      <c r="D63" s="134">
        <f>E63+F63+G63+H63</f>
        <v>17.350000000000001</v>
      </c>
      <c r="E63" s="134">
        <v>4.34</v>
      </c>
      <c r="F63" s="134">
        <v>4.34</v>
      </c>
      <c r="G63" s="134">
        <v>4.34</v>
      </c>
      <c r="H63" s="134">
        <f>4.34-0.01</f>
        <v>4.33</v>
      </c>
    </row>
    <row r="64" spans="1:9" ht="21" customHeight="1">
      <c r="A64" s="94" t="s">
        <v>11</v>
      </c>
      <c r="B64" s="95">
        <v>220</v>
      </c>
      <c r="C64" s="106">
        <v>22000</v>
      </c>
      <c r="D64" s="120">
        <f>D65+D70+D75+D81+D86+D95</f>
        <v>1.2</v>
      </c>
      <c r="E64" s="120">
        <f>E65+E70+E75+E81+E86+E95</f>
        <v>0.3</v>
      </c>
      <c r="F64" s="120">
        <f>F65+F70+F75+F81+F86+F95</f>
        <v>0.3</v>
      </c>
      <c r="G64" s="120">
        <f>G65+G70+G75+G81+G86+G95</f>
        <v>0.3</v>
      </c>
      <c r="H64" s="120"/>
    </row>
    <row r="65" spans="1:8" hidden="1">
      <c r="A65" s="96" t="s">
        <v>12</v>
      </c>
      <c r="B65" s="97">
        <v>221</v>
      </c>
      <c r="C65" s="107">
        <v>22100</v>
      </c>
      <c r="D65" s="120">
        <f>D66+D67+D68+D69</f>
        <v>0</v>
      </c>
      <c r="E65" s="120">
        <f>E66+E67+E68+E69</f>
        <v>0</v>
      </c>
      <c r="F65" s="120">
        <f>F66+F67+F68+F69</f>
        <v>0</v>
      </c>
      <c r="G65" s="120">
        <f>G66+G67+G68+G69</f>
        <v>0</v>
      </c>
      <c r="H65" s="120">
        <f>H66+H67+H68+H69</f>
        <v>0</v>
      </c>
    </row>
    <row r="66" spans="1:8" ht="26.25" hidden="1">
      <c r="A66" s="93" t="s">
        <v>13</v>
      </c>
      <c r="B66" s="97"/>
      <c r="C66" s="107">
        <v>22101</v>
      </c>
      <c r="D66" s="119">
        <f>E66+F66+G66+H66</f>
        <v>0</v>
      </c>
      <c r="E66" s="119"/>
      <c r="F66" s="119"/>
      <c r="G66" s="119"/>
      <c r="H66" s="119"/>
    </row>
    <row r="67" spans="1:8" hidden="1">
      <c r="A67" s="93" t="s">
        <v>14</v>
      </c>
      <c r="B67" s="97"/>
      <c r="C67" s="107">
        <v>22102</v>
      </c>
      <c r="D67" s="92">
        <f>E67+F67+G67+H67</f>
        <v>0</v>
      </c>
      <c r="E67" s="92"/>
      <c r="F67" s="92"/>
      <c r="G67" s="92"/>
      <c r="H67" s="92"/>
    </row>
    <row r="68" spans="1:8" ht="26.25" hidden="1">
      <c r="A68" s="93" t="s">
        <v>15</v>
      </c>
      <c r="B68" s="97"/>
      <c r="C68" s="107">
        <v>22103</v>
      </c>
      <c r="D68" s="92">
        <f>E68+F68+G68+H68</f>
        <v>0</v>
      </c>
      <c r="E68" s="92"/>
      <c r="F68" s="92"/>
      <c r="G68" s="92"/>
      <c r="H68" s="92"/>
    </row>
    <row r="69" spans="1:8" hidden="1">
      <c r="A69" s="93" t="s">
        <v>16</v>
      </c>
      <c r="B69" s="97"/>
      <c r="C69" s="107" t="s">
        <v>120</v>
      </c>
      <c r="D69" s="92">
        <f>E69+F69+G69+H69</f>
        <v>0</v>
      </c>
      <c r="E69" s="92"/>
      <c r="F69" s="92"/>
      <c r="G69" s="92"/>
      <c r="H69" s="92"/>
    </row>
    <row r="70" spans="1:8">
      <c r="A70" s="96" t="s">
        <v>17</v>
      </c>
      <c r="B70" s="97">
        <v>222</v>
      </c>
      <c r="C70" s="107">
        <v>22200</v>
      </c>
      <c r="D70" s="120">
        <f>D71+D72+D73+D74</f>
        <v>1.2</v>
      </c>
      <c r="E70" s="120">
        <f>E72</f>
        <v>0.3</v>
      </c>
      <c r="F70" s="120">
        <f t="shared" ref="F70:H70" si="1">F72</f>
        <v>0.3</v>
      </c>
      <c r="G70" s="120">
        <f t="shared" si="1"/>
        <v>0.3</v>
      </c>
      <c r="H70" s="120">
        <f t="shared" si="1"/>
        <v>0.3</v>
      </c>
    </row>
    <row r="71" spans="1:8" ht="0.75" customHeight="1">
      <c r="A71" s="93" t="s">
        <v>18</v>
      </c>
      <c r="B71" s="97"/>
      <c r="C71" s="107">
        <v>22201</v>
      </c>
      <c r="D71" s="92">
        <f>E71+F71+G71+H71</f>
        <v>0</v>
      </c>
      <c r="E71" s="92"/>
      <c r="F71" s="92"/>
      <c r="G71" s="92"/>
      <c r="H71" s="92"/>
    </row>
    <row r="72" spans="1:8" ht="22.5" customHeight="1">
      <c r="A72" s="93" t="s">
        <v>19</v>
      </c>
      <c r="B72" s="97"/>
      <c r="C72" s="107">
        <v>22202</v>
      </c>
      <c r="D72" s="119">
        <f>E72+F72+G72+H72</f>
        <v>1.2</v>
      </c>
      <c r="E72" s="119">
        <v>0.3</v>
      </c>
      <c r="F72" s="119">
        <v>0.3</v>
      </c>
      <c r="G72" s="119">
        <v>0.3</v>
      </c>
      <c r="H72" s="119">
        <v>0.3</v>
      </c>
    </row>
    <row r="73" spans="1:8" ht="26.25" hidden="1">
      <c r="A73" s="93" t="s">
        <v>20</v>
      </c>
      <c r="B73" s="97"/>
      <c r="C73" s="107">
        <v>22203</v>
      </c>
      <c r="D73" s="92">
        <f>E73+F73+G73+H73</f>
        <v>0</v>
      </c>
      <c r="E73" s="92"/>
      <c r="F73" s="92"/>
      <c r="G73" s="92"/>
      <c r="H73" s="92"/>
    </row>
    <row r="74" spans="1:8" hidden="1">
      <c r="A74" s="93" t="s">
        <v>21</v>
      </c>
      <c r="B74" s="97"/>
      <c r="C74" s="107" t="s">
        <v>121</v>
      </c>
      <c r="D74" s="92">
        <f>E74+F74+G74+H74</f>
        <v>0</v>
      </c>
      <c r="E74" s="92"/>
      <c r="F74" s="92"/>
      <c r="G74" s="92"/>
      <c r="H74" s="92"/>
    </row>
    <row r="75" spans="1:8" hidden="1">
      <c r="A75" s="96" t="s">
        <v>22</v>
      </c>
      <c r="B75" s="97">
        <v>223</v>
      </c>
      <c r="C75" s="107">
        <v>22300</v>
      </c>
      <c r="D75" s="88">
        <f>D76+D77+D78+D79+D80</f>
        <v>0</v>
      </c>
      <c r="E75" s="88">
        <f>E76+E77+E78+E79+E80</f>
        <v>0</v>
      </c>
      <c r="F75" s="88">
        <f>F76+F77+F78+F79+F80</f>
        <v>0</v>
      </c>
      <c r="G75" s="88">
        <f>G76+G77+G78+G79+G80</f>
        <v>0</v>
      </c>
      <c r="H75" s="88">
        <f>H76+H77+H78+H79+H80</f>
        <v>0</v>
      </c>
    </row>
    <row r="76" spans="1:8" hidden="1">
      <c r="A76" s="93" t="s">
        <v>23</v>
      </c>
      <c r="B76" s="97"/>
      <c r="C76" s="107">
        <v>22301</v>
      </c>
      <c r="D76" s="92">
        <f>E76+F76+G76+H76</f>
        <v>0</v>
      </c>
      <c r="E76" s="92"/>
      <c r="F76" s="92"/>
      <c r="G76" s="92"/>
      <c r="H76" s="92"/>
    </row>
    <row r="77" spans="1:8" hidden="1">
      <c r="A77" s="93" t="s">
        <v>24</v>
      </c>
      <c r="B77" s="97"/>
      <c r="C77" s="107">
        <v>22302</v>
      </c>
      <c r="D77" s="92">
        <f>E77+F77+G77+H77</f>
        <v>0</v>
      </c>
      <c r="E77" s="92"/>
      <c r="F77" s="92"/>
      <c r="G77" s="92"/>
      <c r="H77" s="92"/>
    </row>
    <row r="78" spans="1:8" hidden="1">
      <c r="A78" s="93" t="s">
        <v>25</v>
      </c>
      <c r="B78" s="97"/>
      <c r="C78" s="107">
        <v>22303</v>
      </c>
      <c r="D78" s="92">
        <f>E78+F78+G78+H78</f>
        <v>0</v>
      </c>
      <c r="E78" s="92"/>
      <c r="F78" s="92"/>
      <c r="G78" s="92"/>
      <c r="H78" s="92"/>
    </row>
    <row r="79" spans="1:8" hidden="1">
      <c r="A79" s="93" t="s">
        <v>26</v>
      </c>
      <c r="B79" s="97"/>
      <c r="C79" s="107">
        <v>22304</v>
      </c>
      <c r="D79" s="92">
        <f>E79+F79+G79+H79</f>
        <v>0</v>
      </c>
      <c r="E79" s="92"/>
      <c r="F79" s="92"/>
      <c r="G79" s="92"/>
      <c r="H79" s="92"/>
    </row>
    <row r="80" spans="1:8" hidden="1">
      <c r="A80" s="93" t="s">
        <v>16</v>
      </c>
      <c r="B80" s="97"/>
      <c r="C80" s="107" t="s">
        <v>122</v>
      </c>
      <c r="D80" s="92">
        <f>E80+F80+G80+H80</f>
        <v>0</v>
      </c>
      <c r="E80" s="92"/>
      <c r="F80" s="92"/>
      <c r="G80" s="92"/>
      <c r="H80" s="92"/>
    </row>
    <row r="81" spans="1:8" hidden="1">
      <c r="A81" s="96" t="s">
        <v>27</v>
      </c>
      <c r="B81" s="97">
        <v>224</v>
      </c>
      <c r="C81" s="107">
        <v>22400</v>
      </c>
      <c r="D81" s="88">
        <f>D82+D83+D84+D85</f>
        <v>0</v>
      </c>
      <c r="E81" s="88">
        <f>E82+E83+E84+E85</f>
        <v>0</v>
      </c>
      <c r="F81" s="88">
        <f>F82+F83+F84+F85</f>
        <v>0</v>
      </c>
      <c r="G81" s="88">
        <f>G82+G83+G84+G85</f>
        <v>0</v>
      </c>
      <c r="H81" s="88">
        <f>H82+H83+H84+H85</f>
        <v>0</v>
      </c>
    </row>
    <row r="82" spans="1:8" hidden="1">
      <c r="A82" s="93" t="s">
        <v>28</v>
      </c>
      <c r="B82" s="97"/>
      <c r="C82" s="107">
        <v>22401</v>
      </c>
      <c r="D82" s="92">
        <f>E82+F82+G82+H82</f>
        <v>0</v>
      </c>
      <c r="E82" s="92"/>
      <c r="F82" s="92"/>
      <c r="G82" s="92"/>
      <c r="H82" s="92"/>
    </row>
    <row r="83" spans="1:8" hidden="1">
      <c r="A83" s="93" t="s">
        <v>29</v>
      </c>
      <c r="B83" s="97"/>
      <c r="C83" s="107">
        <v>22402</v>
      </c>
      <c r="D83" s="92">
        <f>E83+F83+G83+H83</f>
        <v>0</v>
      </c>
      <c r="E83" s="92"/>
      <c r="F83" s="92"/>
      <c r="G83" s="92"/>
      <c r="H83" s="92"/>
    </row>
    <row r="84" spans="1:8" hidden="1">
      <c r="A84" s="93" t="s">
        <v>30</v>
      </c>
      <c r="B84" s="97"/>
      <c r="C84" s="107">
        <v>22403</v>
      </c>
      <c r="D84" s="92">
        <f>E84+F84+G84+H84</f>
        <v>0</v>
      </c>
      <c r="E84" s="92"/>
      <c r="F84" s="92"/>
      <c r="G84" s="92"/>
      <c r="H84" s="92"/>
    </row>
    <row r="85" spans="1:8" hidden="1">
      <c r="A85" s="93" t="s">
        <v>16</v>
      </c>
      <c r="B85" s="97"/>
      <c r="C85" s="107" t="s">
        <v>123</v>
      </c>
      <c r="D85" s="92">
        <f>E85+F85+G85+H85</f>
        <v>0</v>
      </c>
      <c r="E85" s="92"/>
      <c r="F85" s="92"/>
      <c r="G85" s="92"/>
      <c r="H85" s="92"/>
    </row>
    <row r="86" spans="1:8" hidden="1">
      <c r="A86" s="96" t="s">
        <v>31</v>
      </c>
      <c r="B86" s="97">
        <v>225</v>
      </c>
      <c r="C86" s="107">
        <v>22500</v>
      </c>
      <c r="D86" s="88">
        <f>D87+D88+D89+D90+D91+D92+D93+D94</f>
        <v>0</v>
      </c>
      <c r="E86" s="88">
        <f>E87+E88+E89+E90+E91+E92+E93+E94</f>
        <v>0</v>
      </c>
      <c r="F86" s="88">
        <f>F87+F88+F89+F90+F91+F92+F93+F94</f>
        <v>0</v>
      </c>
      <c r="G86" s="88">
        <f>G87+G88+G89+G90+G91+G92+G93+G94</f>
        <v>0</v>
      </c>
      <c r="H86" s="88">
        <f>H87+H88+H89+H90+H91+H92+H93+H94</f>
        <v>0</v>
      </c>
    </row>
    <row r="87" spans="1:8" ht="26.25" hidden="1">
      <c r="A87" s="93" t="s">
        <v>32</v>
      </c>
      <c r="B87" s="97"/>
      <c r="C87" s="107">
        <v>22501</v>
      </c>
      <c r="D87" s="92">
        <f t="shared" ref="D87:D94" si="2">E87+F87+G87+H87</f>
        <v>0</v>
      </c>
      <c r="E87" s="92"/>
      <c r="F87" s="92"/>
      <c r="G87" s="92"/>
      <c r="H87" s="92"/>
    </row>
    <row r="88" spans="1:8" hidden="1">
      <c r="A88" s="93" t="s">
        <v>33</v>
      </c>
      <c r="B88" s="97"/>
      <c r="C88" s="107">
        <v>22502</v>
      </c>
      <c r="D88" s="92">
        <f t="shared" si="2"/>
        <v>0</v>
      </c>
      <c r="E88" s="92"/>
      <c r="F88" s="92"/>
      <c r="G88" s="92"/>
      <c r="H88" s="92"/>
    </row>
    <row r="89" spans="1:8" hidden="1">
      <c r="A89" s="93" t="s">
        <v>34</v>
      </c>
      <c r="B89" s="97"/>
      <c r="C89" s="107">
        <v>22503</v>
      </c>
      <c r="D89" s="92">
        <f t="shared" si="2"/>
        <v>0</v>
      </c>
      <c r="E89" s="92"/>
      <c r="F89" s="92"/>
      <c r="G89" s="92"/>
      <c r="H89" s="92"/>
    </row>
    <row r="90" spans="1:8" ht="26.25" hidden="1">
      <c r="A90" s="93" t="s">
        <v>35</v>
      </c>
      <c r="B90" s="97"/>
      <c r="C90" s="107">
        <v>22504</v>
      </c>
      <c r="D90" s="92">
        <f t="shared" si="2"/>
        <v>0</v>
      </c>
      <c r="E90" s="92"/>
      <c r="F90" s="92"/>
      <c r="G90" s="92"/>
      <c r="H90" s="92"/>
    </row>
    <row r="91" spans="1:8" ht="39" hidden="1">
      <c r="A91" s="93" t="s">
        <v>36</v>
      </c>
      <c r="B91" s="97"/>
      <c r="C91" s="107">
        <v>22505</v>
      </c>
      <c r="D91" s="92">
        <f t="shared" si="2"/>
        <v>0</v>
      </c>
      <c r="E91" s="92"/>
      <c r="F91" s="92"/>
      <c r="G91" s="92"/>
      <c r="H91" s="92"/>
    </row>
    <row r="92" spans="1:8" ht="26.25" hidden="1">
      <c r="A92" s="93" t="s">
        <v>37</v>
      </c>
      <c r="B92" s="97"/>
      <c r="C92" s="107">
        <v>22506</v>
      </c>
      <c r="D92" s="92">
        <f t="shared" si="2"/>
        <v>0</v>
      </c>
      <c r="E92" s="92"/>
      <c r="F92" s="92"/>
      <c r="G92" s="92"/>
      <c r="H92" s="92"/>
    </row>
    <row r="93" spans="1:8" ht="39" hidden="1">
      <c r="A93" s="93" t="s">
        <v>38</v>
      </c>
      <c r="B93" s="97"/>
      <c r="C93" s="107">
        <v>22507</v>
      </c>
      <c r="D93" s="92">
        <f t="shared" si="2"/>
        <v>0</v>
      </c>
      <c r="E93" s="92"/>
      <c r="F93" s="92"/>
      <c r="G93" s="92"/>
      <c r="H93" s="92"/>
    </row>
    <row r="94" spans="1:8" hidden="1">
      <c r="A94" s="93" t="s">
        <v>16</v>
      </c>
      <c r="B94" s="97"/>
      <c r="C94" s="107" t="s">
        <v>124</v>
      </c>
      <c r="D94" s="92">
        <f t="shared" si="2"/>
        <v>0</v>
      </c>
      <c r="E94" s="92"/>
      <c r="F94" s="92"/>
      <c r="G94" s="92"/>
      <c r="H94" s="92"/>
    </row>
    <row r="95" spans="1:8" hidden="1">
      <c r="A95" s="96" t="s">
        <v>39</v>
      </c>
      <c r="B95" s="97">
        <v>226</v>
      </c>
      <c r="C95" s="107">
        <v>22600</v>
      </c>
      <c r="D95" s="125">
        <f>D96+D97+D98+D99+D100+D101+D102+D103+D104+D105</f>
        <v>0</v>
      </c>
      <c r="E95" s="125">
        <f>E96+E97+E98+E99+E100+E101+E102+E103+E104+E105</f>
        <v>0</v>
      </c>
      <c r="F95" s="125">
        <f>F96+F97+F98+F99+F100+F101+F102+F103+F104+F105</f>
        <v>0</v>
      </c>
      <c r="G95" s="125">
        <f>G96+G97+G98+G99+G100+G101+G102+G103+G104+G105</f>
        <v>0</v>
      </c>
      <c r="H95" s="125">
        <f>H96+H97+H98+H99+H100+H101+H102+H103+H104+H105</f>
        <v>0</v>
      </c>
    </row>
    <row r="96" spans="1:8" hidden="1">
      <c r="A96" s="93" t="s">
        <v>40</v>
      </c>
      <c r="B96" s="97"/>
      <c r="C96" s="107">
        <v>22601</v>
      </c>
      <c r="D96" s="92">
        <f t="shared" ref="D96:D105" si="3">E96+F96+G96+H96</f>
        <v>0</v>
      </c>
      <c r="E96" s="92"/>
      <c r="F96" s="92"/>
      <c r="G96" s="92"/>
      <c r="H96" s="92"/>
    </row>
    <row r="97" spans="1:8" hidden="1">
      <c r="A97" s="93" t="s">
        <v>41</v>
      </c>
      <c r="B97" s="97"/>
      <c r="C97" s="107">
        <v>22602</v>
      </c>
      <c r="D97" s="92">
        <f t="shared" si="3"/>
        <v>0</v>
      </c>
      <c r="E97" s="92"/>
      <c r="F97" s="92"/>
      <c r="G97" s="92"/>
      <c r="H97" s="92"/>
    </row>
    <row r="98" spans="1:8" ht="26.25" hidden="1">
      <c r="A98" s="93" t="s">
        <v>42</v>
      </c>
      <c r="B98" s="97"/>
      <c r="C98" s="107">
        <v>22603</v>
      </c>
      <c r="D98" s="92">
        <f t="shared" si="3"/>
        <v>0</v>
      </c>
      <c r="E98" s="92"/>
      <c r="F98" s="92"/>
      <c r="G98" s="92"/>
      <c r="H98" s="92"/>
    </row>
    <row r="99" spans="1:8" hidden="1">
      <c r="A99" s="93" t="s">
        <v>43</v>
      </c>
      <c r="B99" s="97"/>
      <c r="C99" s="107">
        <v>22604</v>
      </c>
      <c r="D99" s="92">
        <f t="shared" si="3"/>
        <v>0</v>
      </c>
      <c r="E99" s="92"/>
      <c r="F99" s="92"/>
      <c r="G99" s="92"/>
      <c r="H99" s="92"/>
    </row>
    <row r="100" spans="1:8" hidden="1">
      <c r="A100" s="93" t="s">
        <v>44</v>
      </c>
      <c r="B100" s="97"/>
      <c r="C100" s="107">
        <v>22605</v>
      </c>
      <c r="D100" s="92">
        <f t="shared" si="3"/>
        <v>0</v>
      </c>
      <c r="E100" s="92"/>
      <c r="F100" s="92"/>
      <c r="G100" s="92"/>
      <c r="H100" s="92"/>
    </row>
    <row r="101" spans="1:8" ht="26.25" hidden="1">
      <c r="A101" s="93" t="s">
        <v>45</v>
      </c>
      <c r="B101" s="97"/>
      <c r="C101" s="107">
        <v>22606</v>
      </c>
      <c r="D101" s="92">
        <f t="shared" si="3"/>
        <v>0</v>
      </c>
      <c r="E101" s="92"/>
      <c r="F101" s="92"/>
      <c r="G101" s="92"/>
      <c r="H101" s="92"/>
    </row>
    <row r="102" spans="1:8" ht="15" hidden="1" customHeight="1">
      <c r="A102" s="93" t="s">
        <v>46</v>
      </c>
      <c r="B102" s="97"/>
      <c r="C102" s="107">
        <v>22607</v>
      </c>
      <c r="D102" s="92">
        <f t="shared" si="3"/>
        <v>0</v>
      </c>
      <c r="E102" s="92"/>
      <c r="F102" s="92"/>
      <c r="G102" s="92"/>
      <c r="H102" s="92"/>
    </row>
    <row r="103" spans="1:8" ht="26.25" hidden="1">
      <c r="A103" s="93" t="s">
        <v>47</v>
      </c>
      <c r="B103" s="97"/>
      <c r="C103" s="107">
        <v>22608</v>
      </c>
      <c r="D103" s="92">
        <f t="shared" si="3"/>
        <v>0</v>
      </c>
      <c r="E103" s="92"/>
      <c r="F103" s="92"/>
      <c r="G103" s="92"/>
      <c r="H103" s="92"/>
    </row>
    <row r="104" spans="1:8" hidden="1">
      <c r="A104" s="93" t="s">
        <v>135</v>
      </c>
      <c r="B104" s="97"/>
      <c r="C104" s="107" t="s">
        <v>136</v>
      </c>
      <c r="D104" s="92">
        <f t="shared" si="3"/>
        <v>0</v>
      </c>
      <c r="E104" s="92"/>
      <c r="F104" s="92"/>
      <c r="G104" s="92"/>
      <c r="H104" s="92"/>
    </row>
    <row r="105" spans="1:8" ht="8.25" hidden="1" customHeight="1">
      <c r="A105" s="93" t="s">
        <v>48</v>
      </c>
      <c r="B105" s="97"/>
      <c r="C105" s="107" t="s">
        <v>125</v>
      </c>
      <c r="D105" s="92">
        <f t="shared" si="3"/>
        <v>0</v>
      </c>
      <c r="E105" s="92"/>
      <c r="F105" s="92"/>
      <c r="G105" s="92"/>
      <c r="H105" s="92"/>
    </row>
    <row r="106" spans="1:8" ht="0.75" hidden="1" customHeight="1">
      <c r="A106" s="94" t="s">
        <v>74</v>
      </c>
      <c r="B106" s="95">
        <v>230</v>
      </c>
      <c r="C106" s="106">
        <v>23000</v>
      </c>
      <c r="D106" s="125">
        <f>D107+D108</f>
        <v>0</v>
      </c>
      <c r="E106" s="125">
        <f>E107+E108</f>
        <v>0</v>
      </c>
      <c r="F106" s="125">
        <f>F107+F108</f>
        <v>0</v>
      </c>
      <c r="G106" s="125">
        <f>G107+G108</f>
        <v>0</v>
      </c>
      <c r="H106" s="125">
        <f>H107+H108</f>
        <v>0</v>
      </c>
    </row>
    <row r="107" spans="1:8" hidden="1">
      <c r="A107" s="96" t="s">
        <v>75</v>
      </c>
      <c r="B107" s="97">
        <v>231</v>
      </c>
      <c r="C107" s="107">
        <v>23100</v>
      </c>
      <c r="D107" s="92">
        <f>E107+F107+G107+H107</f>
        <v>0</v>
      </c>
      <c r="E107" s="92"/>
      <c r="F107" s="92"/>
      <c r="G107" s="92"/>
      <c r="H107" s="92"/>
    </row>
    <row r="108" spans="1:8" hidden="1">
      <c r="A108" s="96" t="s">
        <v>76</v>
      </c>
      <c r="B108" s="97">
        <v>232</v>
      </c>
      <c r="C108" s="107">
        <v>23200</v>
      </c>
      <c r="D108" s="92">
        <f>E108+F108+G108+H108</f>
        <v>0</v>
      </c>
      <c r="E108" s="92"/>
      <c r="F108" s="92"/>
      <c r="G108" s="92"/>
      <c r="H108" s="92"/>
    </row>
    <row r="109" spans="1:8" ht="15.75" hidden="1" customHeight="1">
      <c r="A109" s="94" t="s">
        <v>77</v>
      </c>
      <c r="B109" s="95">
        <v>240</v>
      </c>
      <c r="C109" s="106">
        <v>24000</v>
      </c>
      <c r="D109" s="125">
        <f>D110+D111</f>
        <v>0</v>
      </c>
      <c r="E109" s="125">
        <f>E110+E111</f>
        <v>0</v>
      </c>
      <c r="F109" s="125">
        <f>F110+F111</f>
        <v>0</v>
      </c>
      <c r="G109" s="125">
        <f>G110+G111</f>
        <v>0</v>
      </c>
      <c r="H109" s="125">
        <f>H110+H111</f>
        <v>0</v>
      </c>
    </row>
    <row r="110" spans="1:8" ht="26.25" hidden="1">
      <c r="A110" s="96" t="s">
        <v>78</v>
      </c>
      <c r="B110" s="97">
        <v>241</v>
      </c>
      <c r="C110" s="107">
        <v>24100</v>
      </c>
      <c r="D110" s="92">
        <f>E110+F110+G110+H110</f>
        <v>0</v>
      </c>
      <c r="E110" s="92"/>
      <c r="F110" s="92"/>
      <c r="G110" s="92"/>
      <c r="H110" s="92"/>
    </row>
    <row r="111" spans="1:8" ht="26.25" hidden="1">
      <c r="A111" s="96" t="s">
        <v>79</v>
      </c>
      <c r="B111" s="97">
        <v>242</v>
      </c>
      <c r="C111" s="107">
        <v>24200</v>
      </c>
      <c r="D111" s="92">
        <f>E111+F111+G111+H111</f>
        <v>0</v>
      </c>
      <c r="E111" s="92"/>
      <c r="F111" s="92"/>
      <c r="G111" s="92"/>
      <c r="H111" s="92"/>
    </row>
    <row r="112" spans="1:8" ht="14.25" hidden="1" customHeight="1">
      <c r="A112" s="94" t="s">
        <v>80</v>
      </c>
      <c r="B112" s="95">
        <v>250</v>
      </c>
      <c r="C112" s="106" t="s">
        <v>102</v>
      </c>
      <c r="D112" s="125">
        <f>D113+D114+D115</f>
        <v>0</v>
      </c>
      <c r="E112" s="125">
        <f>E113+E114+E115</f>
        <v>0</v>
      </c>
      <c r="F112" s="125">
        <f>F113+F114+F115</f>
        <v>0</v>
      </c>
      <c r="G112" s="125">
        <f>G113+G114+G115</f>
        <v>0</v>
      </c>
      <c r="H112" s="125">
        <f>H113+H114+H115</f>
        <v>0</v>
      </c>
    </row>
    <row r="113" spans="1:8" ht="14.25" hidden="1" customHeight="1">
      <c r="A113" s="96" t="s">
        <v>81</v>
      </c>
      <c r="B113" s="97">
        <v>251</v>
      </c>
      <c r="C113" s="107" t="s">
        <v>103</v>
      </c>
      <c r="D113" s="92">
        <f>E113+F113+G113+H113</f>
        <v>0</v>
      </c>
      <c r="E113" s="92"/>
      <c r="F113" s="92"/>
      <c r="G113" s="92"/>
      <c r="H113" s="92"/>
    </row>
    <row r="114" spans="1:8" ht="22.5" hidden="1" customHeight="1">
      <c r="A114" s="96" t="s">
        <v>82</v>
      </c>
      <c r="B114" s="97">
        <v>252</v>
      </c>
      <c r="C114" s="107" t="s">
        <v>104</v>
      </c>
      <c r="D114" s="92">
        <f>E114+F114+G114+H114</f>
        <v>0</v>
      </c>
      <c r="E114" s="92"/>
      <c r="F114" s="92"/>
      <c r="G114" s="92"/>
      <c r="H114" s="92"/>
    </row>
    <row r="115" spans="1:8" hidden="1">
      <c r="A115" s="96" t="s">
        <v>83</v>
      </c>
      <c r="B115" s="97">
        <v>253</v>
      </c>
      <c r="C115" s="107" t="s">
        <v>105</v>
      </c>
      <c r="D115" s="92">
        <f>E115+F115+G115+H115</f>
        <v>0</v>
      </c>
      <c r="E115" s="92"/>
      <c r="F115" s="92"/>
      <c r="G115" s="92"/>
      <c r="H115" s="92"/>
    </row>
    <row r="116" spans="1:8" hidden="1">
      <c r="A116" s="94" t="s">
        <v>49</v>
      </c>
      <c r="B116" s="95">
        <v>260</v>
      </c>
      <c r="C116" s="106">
        <v>26000</v>
      </c>
      <c r="D116" s="125">
        <f>D117+D118+D120</f>
        <v>0</v>
      </c>
      <c r="E116" s="125">
        <f>E117+E118+E120</f>
        <v>0</v>
      </c>
      <c r="F116" s="125">
        <f>F117+F118+F120</f>
        <v>0</v>
      </c>
      <c r="G116" s="125">
        <f>G117+G118+G120</f>
        <v>0</v>
      </c>
      <c r="H116" s="125">
        <f>H117+H118+H120</f>
        <v>0</v>
      </c>
    </row>
    <row r="117" spans="1:8" ht="26.25" hidden="1">
      <c r="A117" s="96" t="s">
        <v>84</v>
      </c>
      <c r="B117" s="97">
        <v>261</v>
      </c>
      <c r="C117" s="107">
        <v>26100</v>
      </c>
      <c r="D117" s="92">
        <f>E117+F117+G117+H117</f>
        <v>0</v>
      </c>
      <c r="E117" s="92"/>
      <c r="F117" s="92"/>
      <c r="G117" s="92"/>
      <c r="H117" s="92"/>
    </row>
    <row r="118" spans="1:8" hidden="1">
      <c r="A118" s="96" t="s">
        <v>50</v>
      </c>
      <c r="B118" s="97">
        <v>262</v>
      </c>
      <c r="C118" s="107">
        <v>26200</v>
      </c>
      <c r="D118" s="92">
        <f>E118+F118+G118+H118</f>
        <v>0</v>
      </c>
      <c r="E118" s="92"/>
      <c r="F118" s="92"/>
      <c r="G118" s="92"/>
      <c r="H118" s="92"/>
    </row>
    <row r="119" spans="1:8" hidden="1">
      <c r="A119" s="93" t="s">
        <v>51</v>
      </c>
      <c r="B119" s="97"/>
      <c r="C119" s="107">
        <v>26201</v>
      </c>
      <c r="D119" s="92">
        <f>E119+F119+G119+H119</f>
        <v>0</v>
      </c>
      <c r="E119" s="92"/>
      <c r="F119" s="92"/>
      <c r="G119" s="92"/>
      <c r="H119" s="92"/>
    </row>
    <row r="120" spans="1:8" ht="26.25" hidden="1">
      <c r="A120" s="96" t="s">
        <v>85</v>
      </c>
      <c r="B120" s="97">
        <v>263</v>
      </c>
      <c r="C120" s="107" t="s">
        <v>101</v>
      </c>
      <c r="D120" s="92">
        <f>E120+F120+G120+H120</f>
        <v>0</v>
      </c>
      <c r="E120" s="92"/>
      <c r="F120" s="92"/>
      <c r="G120" s="92"/>
      <c r="H120" s="92"/>
    </row>
    <row r="121" spans="1:8" hidden="1">
      <c r="A121" s="94" t="s">
        <v>52</v>
      </c>
      <c r="B121" s="95">
        <v>290</v>
      </c>
      <c r="C121" s="106">
        <v>29000</v>
      </c>
      <c r="D121" s="125">
        <f>D122+D123+D124+D125+D126+D127+D128</f>
        <v>0</v>
      </c>
      <c r="E121" s="125">
        <f>E122+E123+E124+E125+E126+E127+E128</f>
        <v>0</v>
      </c>
      <c r="F121" s="125">
        <f>F122+F123+F124+F125+F126+F127+F128</f>
        <v>0</v>
      </c>
      <c r="G121" s="125">
        <f>G122+G123+G124+G125+G126+G127+G128</f>
        <v>0</v>
      </c>
      <c r="H121" s="125">
        <f>H122+H123+H124+H125+H126+H127+H128</f>
        <v>0</v>
      </c>
    </row>
    <row r="122" spans="1:8" hidden="1">
      <c r="A122" s="93" t="s">
        <v>53</v>
      </c>
      <c r="B122" s="97"/>
      <c r="C122" s="107">
        <v>29001</v>
      </c>
      <c r="D122" s="92">
        <f t="shared" ref="D122:D128" si="4">E122+F122+G122+H122</f>
        <v>0</v>
      </c>
      <c r="E122" s="92"/>
      <c r="F122" s="92"/>
      <c r="G122" s="92"/>
      <c r="H122" s="92"/>
    </row>
    <row r="123" spans="1:8" hidden="1">
      <c r="A123" s="93" t="s">
        <v>54</v>
      </c>
      <c r="B123" s="97"/>
      <c r="C123" s="107">
        <v>29002</v>
      </c>
      <c r="D123" s="92">
        <f t="shared" si="4"/>
        <v>0</v>
      </c>
      <c r="E123" s="92"/>
      <c r="F123" s="92"/>
      <c r="G123" s="92"/>
      <c r="H123" s="92"/>
    </row>
    <row r="124" spans="1:8" hidden="1">
      <c r="A124" s="93" t="s">
        <v>55</v>
      </c>
      <c r="B124" s="97"/>
      <c r="C124" s="107">
        <v>29003</v>
      </c>
      <c r="D124" s="92">
        <f t="shared" si="4"/>
        <v>0</v>
      </c>
      <c r="E124" s="92"/>
      <c r="F124" s="92"/>
      <c r="G124" s="92"/>
      <c r="H124" s="92"/>
    </row>
    <row r="125" spans="1:8" hidden="1">
      <c r="A125" s="93" t="s">
        <v>56</v>
      </c>
      <c r="B125" s="97"/>
      <c r="C125" s="107">
        <v>29004</v>
      </c>
      <c r="D125" s="92">
        <f t="shared" si="4"/>
        <v>0</v>
      </c>
      <c r="E125" s="92"/>
      <c r="F125" s="92"/>
      <c r="G125" s="92"/>
      <c r="H125" s="92"/>
    </row>
    <row r="126" spans="1:8" hidden="1">
      <c r="A126" s="93" t="s">
        <v>57</v>
      </c>
      <c r="B126" s="97"/>
      <c r="C126" s="107">
        <v>29005</v>
      </c>
      <c r="D126" s="92">
        <f t="shared" si="4"/>
        <v>0</v>
      </c>
      <c r="E126" s="92"/>
      <c r="F126" s="92"/>
      <c r="G126" s="92"/>
      <c r="H126" s="92"/>
    </row>
    <row r="127" spans="1:8" hidden="1">
      <c r="A127" s="93" t="s">
        <v>137</v>
      </c>
      <c r="B127" s="97"/>
      <c r="C127" s="107" t="s">
        <v>138</v>
      </c>
      <c r="D127" s="92">
        <f t="shared" si="4"/>
        <v>0</v>
      </c>
      <c r="E127" s="92"/>
      <c r="F127" s="92"/>
      <c r="G127" s="92"/>
      <c r="H127" s="92"/>
    </row>
    <row r="128" spans="1:8" hidden="1">
      <c r="A128" s="93" t="s">
        <v>256</v>
      </c>
      <c r="B128" s="97"/>
      <c r="C128" s="107" t="s">
        <v>126</v>
      </c>
      <c r="D128" s="92">
        <f t="shared" si="4"/>
        <v>0</v>
      </c>
      <c r="E128" s="92"/>
      <c r="F128" s="92"/>
      <c r="G128" s="92"/>
      <c r="H128" s="92"/>
    </row>
    <row r="129" spans="1:8" ht="19.5" customHeight="1">
      <c r="A129" s="94" t="s">
        <v>59</v>
      </c>
      <c r="B129" s="95">
        <v>300</v>
      </c>
      <c r="C129" s="106">
        <v>30000</v>
      </c>
      <c r="D129" s="120">
        <f>D130+D139+D140</f>
        <v>5.4</v>
      </c>
      <c r="E129" s="120">
        <f>E130+E139+E140</f>
        <v>1.35</v>
      </c>
      <c r="F129" s="125">
        <f>F130+F139+F140</f>
        <v>1.35</v>
      </c>
      <c r="G129" s="125">
        <f>G130+G139+G140</f>
        <v>1.35</v>
      </c>
      <c r="H129" s="125">
        <f>H130+H139+H140</f>
        <v>1.35</v>
      </c>
    </row>
    <row r="130" spans="1:8" ht="12" hidden="1" customHeight="1">
      <c r="A130" s="96" t="s">
        <v>60</v>
      </c>
      <c r="B130" s="97">
        <v>310</v>
      </c>
      <c r="C130" s="107">
        <v>31000</v>
      </c>
      <c r="D130" s="125">
        <f>D131+D132+D133+D134+D135+D136+D137+D138</f>
        <v>0</v>
      </c>
      <c r="E130" s="125">
        <f>E131+E132+E133+E134+E135+E136+E137+E138</f>
        <v>0</v>
      </c>
      <c r="F130" s="125">
        <f>F131+F132+F133+F134+F135+F136+F137+F138</f>
        <v>0</v>
      </c>
      <c r="G130" s="125">
        <f>G131+G132+G133+G134+G135+G136+G137+G138</f>
        <v>0</v>
      </c>
      <c r="H130" s="125">
        <f>H131+H132+H133+H134+H135+H136+H137+H138</f>
        <v>0</v>
      </c>
    </row>
    <row r="131" spans="1:8" hidden="1">
      <c r="A131" s="93" t="s">
        <v>129</v>
      </c>
      <c r="B131" s="97"/>
      <c r="C131" s="107">
        <v>31001</v>
      </c>
      <c r="D131" s="92">
        <f t="shared" ref="D131:D139" si="5">E131+F131+G131+H131</f>
        <v>0</v>
      </c>
      <c r="E131" s="92"/>
      <c r="F131" s="92"/>
      <c r="G131" s="92"/>
      <c r="H131" s="92"/>
    </row>
    <row r="132" spans="1:8" hidden="1">
      <c r="A132" s="93" t="s">
        <v>61</v>
      </c>
      <c r="B132" s="97"/>
      <c r="C132" s="107">
        <v>31002</v>
      </c>
      <c r="D132" s="119">
        <f>E132+F132+G132+H132</f>
        <v>0</v>
      </c>
      <c r="E132" s="92"/>
      <c r="F132" s="92"/>
      <c r="G132" s="92"/>
      <c r="H132" s="119"/>
    </row>
    <row r="133" spans="1:8" ht="30" hidden="1" customHeight="1">
      <c r="A133" s="93" t="s">
        <v>62</v>
      </c>
      <c r="B133" s="97"/>
      <c r="C133" s="107">
        <v>31003</v>
      </c>
      <c r="D133" s="92">
        <f t="shared" si="5"/>
        <v>0</v>
      </c>
      <c r="E133" s="92"/>
      <c r="F133" s="92"/>
      <c r="G133" s="92"/>
      <c r="H133" s="92"/>
    </row>
    <row r="134" spans="1:8" hidden="1">
      <c r="A134" s="93" t="s">
        <v>63</v>
      </c>
      <c r="B134" s="97"/>
      <c r="C134" s="107">
        <v>31004</v>
      </c>
      <c r="D134" s="92">
        <f t="shared" si="5"/>
        <v>0</v>
      </c>
      <c r="E134" s="92"/>
      <c r="F134" s="92"/>
      <c r="G134" s="92"/>
      <c r="H134" s="92"/>
    </row>
    <row r="135" spans="1:8" hidden="1">
      <c r="A135" s="93" t="s">
        <v>64</v>
      </c>
      <c r="B135" s="97"/>
      <c r="C135" s="107">
        <v>31005</v>
      </c>
      <c r="D135" s="92">
        <f t="shared" si="5"/>
        <v>0</v>
      </c>
      <c r="E135" s="92"/>
      <c r="F135" s="92"/>
      <c r="G135" s="92"/>
      <c r="H135" s="92"/>
    </row>
    <row r="136" spans="1:8" hidden="1">
      <c r="A136" s="93" t="s">
        <v>66</v>
      </c>
      <c r="B136" s="97"/>
      <c r="C136" s="107">
        <v>31006</v>
      </c>
      <c r="D136" s="92">
        <f t="shared" si="5"/>
        <v>0</v>
      </c>
      <c r="E136" s="92"/>
      <c r="F136" s="92"/>
      <c r="G136" s="92"/>
      <c r="H136" s="92"/>
    </row>
    <row r="137" spans="1:8" hidden="1">
      <c r="A137" s="93" t="s">
        <v>130</v>
      </c>
      <c r="B137" s="97"/>
      <c r="C137" s="107" t="s">
        <v>131</v>
      </c>
      <c r="D137" s="92">
        <f t="shared" si="5"/>
        <v>0</v>
      </c>
      <c r="E137" s="92"/>
      <c r="F137" s="92"/>
      <c r="G137" s="92"/>
      <c r="H137" s="92"/>
    </row>
    <row r="138" spans="1:8" hidden="1">
      <c r="A138" s="93" t="s">
        <v>65</v>
      </c>
      <c r="B138" s="97"/>
      <c r="C138" s="107" t="s">
        <v>127</v>
      </c>
      <c r="D138" s="92">
        <f t="shared" si="5"/>
        <v>0</v>
      </c>
      <c r="E138" s="92"/>
      <c r="F138" s="92"/>
      <c r="G138" s="92"/>
      <c r="H138" s="92"/>
    </row>
    <row r="139" spans="1:8" ht="15.75" hidden="1" customHeight="1">
      <c r="A139" s="96" t="s">
        <v>86</v>
      </c>
      <c r="B139" s="97">
        <v>320</v>
      </c>
      <c r="C139" s="107" t="s">
        <v>118</v>
      </c>
      <c r="D139" s="92">
        <f t="shared" si="5"/>
        <v>0</v>
      </c>
      <c r="E139" s="92"/>
      <c r="F139" s="92"/>
      <c r="G139" s="92"/>
      <c r="H139" s="92"/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5.4</v>
      </c>
      <c r="E140" s="120">
        <f>E141+E142+E143+E144+E145+E146+E147+E148+E149+E150</f>
        <v>1.35</v>
      </c>
      <c r="F140" s="120">
        <f>F141+F142+F143+F144+F145+F146+F147+F148+F149+F150</f>
        <v>1.35</v>
      </c>
      <c r="G140" s="120">
        <f>G141+G142+G143+G144+G145+G146+G147+G148+G149+G150</f>
        <v>1.35</v>
      </c>
      <c r="H140" s="120">
        <f>H141+H142+H143+H144+H145+H146+H147+H148+H149+H150</f>
        <v>1.35</v>
      </c>
    </row>
    <row r="141" spans="1:8" ht="18.75" customHeight="1">
      <c r="A141" s="93" t="s">
        <v>68</v>
      </c>
      <c r="B141" s="97"/>
      <c r="C141" s="107">
        <v>34001</v>
      </c>
      <c r="D141" s="119">
        <f t="shared" ref="D141:D150" si="6">E141+F141+G141+H141</f>
        <v>0</v>
      </c>
      <c r="E141" s="119"/>
      <c r="F141" s="119"/>
      <c r="G141" s="119"/>
      <c r="H141" s="119"/>
    </row>
    <row r="142" spans="1:8" ht="18.75" customHeight="1">
      <c r="A142" s="93" t="s">
        <v>69</v>
      </c>
      <c r="B142" s="97"/>
      <c r="C142" s="107">
        <v>34002</v>
      </c>
      <c r="D142" s="119">
        <f>E142+F142+G142+H142</f>
        <v>5.4</v>
      </c>
      <c r="E142" s="134">
        <v>1.35</v>
      </c>
      <c r="F142" s="134">
        <v>1.35</v>
      </c>
      <c r="G142" s="134">
        <v>1.35</v>
      </c>
      <c r="H142" s="134">
        <v>1.35</v>
      </c>
    </row>
    <row r="143" spans="1:8" hidden="1">
      <c r="A143" s="93" t="s">
        <v>70</v>
      </c>
      <c r="B143" s="97"/>
      <c r="C143" s="107">
        <v>34003</v>
      </c>
      <c r="D143" s="119">
        <f t="shared" si="6"/>
        <v>0</v>
      </c>
      <c r="E143" s="119"/>
      <c r="F143" s="119"/>
      <c r="G143" s="119"/>
      <c r="H143" s="119"/>
    </row>
    <row r="144" spans="1:8" ht="29.25" hidden="1" customHeight="1">
      <c r="A144" s="93" t="s">
        <v>71</v>
      </c>
      <c r="B144" s="97"/>
      <c r="C144" s="107">
        <v>34004</v>
      </c>
      <c r="D144" s="119">
        <f t="shared" si="6"/>
        <v>0</v>
      </c>
      <c r="E144" s="119"/>
      <c r="F144" s="119"/>
      <c r="G144" s="119"/>
      <c r="H144" s="119"/>
    </row>
    <row r="145" spans="1:8" ht="26.25" hidden="1">
      <c r="A145" s="93" t="s">
        <v>72</v>
      </c>
      <c r="B145" s="97"/>
      <c r="C145" s="107">
        <v>34005</v>
      </c>
      <c r="D145" s="119">
        <f t="shared" si="6"/>
        <v>0</v>
      </c>
      <c r="E145" s="119"/>
      <c r="F145" s="119"/>
      <c r="G145" s="119"/>
      <c r="H145" s="119"/>
    </row>
    <row r="146" spans="1:8" ht="26.25" hidden="1">
      <c r="A146" s="93" t="s">
        <v>73</v>
      </c>
      <c r="B146" s="97"/>
      <c r="C146" s="107">
        <v>34006</v>
      </c>
      <c r="D146" s="119">
        <f t="shared" si="6"/>
        <v>0</v>
      </c>
      <c r="E146" s="119"/>
      <c r="F146" s="119"/>
      <c r="G146" s="119"/>
      <c r="H146" s="119"/>
    </row>
    <row r="147" spans="1:8" hidden="1">
      <c r="A147" s="93" t="s">
        <v>132</v>
      </c>
      <c r="B147" s="97"/>
      <c r="C147" s="107">
        <v>34007</v>
      </c>
      <c r="D147" s="119">
        <f t="shared" si="6"/>
        <v>0</v>
      </c>
      <c r="E147" s="119"/>
      <c r="F147" s="119"/>
      <c r="G147" s="119"/>
      <c r="H147" s="119"/>
    </row>
    <row r="148" spans="1:8" hidden="1">
      <c r="A148" s="93" t="s">
        <v>133</v>
      </c>
      <c r="B148" s="97"/>
      <c r="C148" s="107" t="s">
        <v>134</v>
      </c>
      <c r="D148" s="119">
        <f t="shared" si="6"/>
        <v>0</v>
      </c>
      <c r="E148" s="119"/>
      <c r="F148" s="119"/>
      <c r="G148" s="119"/>
      <c r="H148" s="119"/>
    </row>
    <row r="149" spans="1:8" hidden="1">
      <c r="A149" s="93" t="s">
        <v>139</v>
      </c>
      <c r="B149" s="97"/>
      <c r="C149" s="107" t="s">
        <v>140</v>
      </c>
      <c r="D149" s="119">
        <f t="shared" si="6"/>
        <v>0</v>
      </c>
      <c r="E149" s="119"/>
      <c r="F149" s="119"/>
      <c r="G149" s="119"/>
      <c r="H149" s="119"/>
    </row>
    <row r="150" spans="1:8" hidden="1">
      <c r="A150" s="93" t="s">
        <v>227</v>
      </c>
      <c r="B150" s="97"/>
      <c r="C150" s="107" t="s">
        <v>128</v>
      </c>
      <c r="D150" s="119">
        <f t="shared" si="6"/>
        <v>0</v>
      </c>
      <c r="E150" s="119"/>
      <c r="F150" s="119"/>
      <c r="G150" s="119"/>
      <c r="H150" s="119"/>
    </row>
    <row r="151" spans="1:8" hidden="1">
      <c r="A151" s="94" t="s">
        <v>112</v>
      </c>
      <c r="B151" s="95">
        <v>500</v>
      </c>
      <c r="C151" s="106" t="s">
        <v>106</v>
      </c>
      <c r="D151" s="125">
        <f>D152+D153</f>
        <v>0</v>
      </c>
      <c r="E151" s="125">
        <f>E152+E153</f>
        <v>0</v>
      </c>
      <c r="F151" s="125">
        <f>F152+F153</f>
        <v>0</v>
      </c>
      <c r="G151" s="125">
        <f>G152+G153</f>
        <v>0</v>
      </c>
      <c r="H151" s="125">
        <f>H152+H153</f>
        <v>0</v>
      </c>
    </row>
    <row r="152" spans="1:8" hidden="1">
      <c r="A152" s="96" t="s">
        <v>113</v>
      </c>
      <c r="B152" s="97">
        <v>530</v>
      </c>
      <c r="C152" s="107" t="s">
        <v>107</v>
      </c>
      <c r="D152" s="92"/>
      <c r="E152" s="92"/>
      <c r="F152" s="92"/>
      <c r="G152" s="92"/>
      <c r="H152" s="92"/>
    </row>
    <row r="153" spans="1:8" hidden="1">
      <c r="A153" s="96" t="s">
        <v>114</v>
      </c>
      <c r="B153" s="97">
        <v>540</v>
      </c>
      <c r="C153" s="107" t="s">
        <v>108</v>
      </c>
      <c r="D153" s="92"/>
      <c r="E153" s="92"/>
      <c r="F153" s="92"/>
      <c r="G153" s="92"/>
      <c r="H153" s="92"/>
    </row>
    <row r="154" spans="1:8" hidden="1">
      <c r="A154" s="94" t="s">
        <v>115</v>
      </c>
      <c r="B154" s="95">
        <v>600</v>
      </c>
      <c r="C154" s="106" t="s">
        <v>109</v>
      </c>
      <c r="D154" s="125">
        <f>D155+D156</f>
        <v>0</v>
      </c>
      <c r="E154" s="125">
        <f>E155+E156</f>
        <v>0</v>
      </c>
      <c r="F154" s="125">
        <f>F155+F156</f>
        <v>0</v>
      </c>
      <c r="G154" s="125">
        <f>G155+G156</f>
        <v>0</v>
      </c>
      <c r="H154" s="125">
        <f>H155+H156</f>
        <v>0</v>
      </c>
    </row>
    <row r="155" spans="1:8" ht="26.25" hidden="1">
      <c r="A155" s="96" t="s">
        <v>116</v>
      </c>
      <c r="B155" s="97">
        <v>620</v>
      </c>
      <c r="C155" s="107" t="s">
        <v>110</v>
      </c>
      <c r="D155" s="92"/>
      <c r="E155" s="92"/>
      <c r="F155" s="92"/>
      <c r="G155" s="92"/>
      <c r="H155" s="92"/>
    </row>
    <row r="156" spans="1:8" hidden="1">
      <c r="A156" s="109" t="s">
        <v>117</v>
      </c>
      <c r="B156" s="99">
        <v>640</v>
      </c>
      <c r="C156" s="100" t="s">
        <v>111</v>
      </c>
      <c r="D156" s="92"/>
      <c r="E156" s="92"/>
      <c r="F156" s="92"/>
      <c r="G156" s="92"/>
      <c r="H156" s="92"/>
    </row>
    <row r="157" spans="1:8" hidden="1">
      <c r="A157" s="96"/>
      <c r="B157" s="97"/>
      <c r="C157" s="107"/>
      <c r="D157" s="97"/>
      <c r="E157" s="97"/>
      <c r="F157" s="97"/>
      <c r="G157" s="97"/>
      <c r="H157" s="97"/>
    </row>
    <row r="158" spans="1:8" hidden="1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 hidden="1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 hidden="1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 hidden="1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 hidden="1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 hidden="1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 hidden="1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 hidden="1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 hidden="1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 hidden="1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 hidden="1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 hidden="1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 hidden="1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 hidden="1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hidden="1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 hidden="1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 hidden="1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 hidden="1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 hidden="1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 ht="17.25" hidden="1" customHeight="1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312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I189"/>
  <sheetViews>
    <sheetView showGridLines="0" topLeftCell="A22" zoomScale="75" workbookViewId="0">
      <selection activeCell="H64" sqref="H64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7.28515625" style="1" customWidth="1"/>
    <col min="6" max="6" width="16.42578125" style="1" customWidth="1"/>
    <col min="7" max="7" width="14.42578125" style="1" customWidth="1"/>
    <col min="8" max="8" width="13.140625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324</v>
      </c>
    </row>
    <row r="6" spans="1:8">
      <c r="A6" s="1" t="s">
        <v>225</v>
      </c>
    </row>
    <row r="8" spans="1:8" ht="20.25" customHeight="1">
      <c r="A8" s="170" t="s">
        <v>229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330</v>
      </c>
      <c r="B9" s="171"/>
      <c r="C9" s="171"/>
      <c r="D9" s="171"/>
      <c r="E9" s="171"/>
      <c r="F9" s="171"/>
      <c r="G9" s="171"/>
      <c r="H9" s="171"/>
    </row>
    <row r="10" spans="1:8" ht="17.2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F14" s="3" t="s">
        <v>99</v>
      </c>
      <c r="G14" s="4"/>
    </row>
    <row r="15" spans="1:8">
      <c r="F15" s="3" t="s">
        <v>100</v>
      </c>
      <c r="G15" s="4"/>
    </row>
    <row r="16" spans="1:8">
      <c r="A16" s="63" t="s">
        <v>87</v>
      </c>
      <c r="B16" s="66" t="s">
        <v>322</v>
      </c>
      <c r="C16" s="67"/>
      <c r="D16" s="66"/>
      <c r="E16" s="66"/>
      <c r="F16" s="70" t="s">
        <v>97</v>
      </c>
      <c r="G16" s="71"/>
      <c r="H16" s="63"/>
    </row>
    <row r="17" spans="1:9">
      <c r="A17" s="63"/>
      <c r="B17" s="68" t="s">
        <v>232</v>
      </c>
      <c r="C17" s="69"/>
      <c r="D17" s="68"/>
      <c r="E17" s="68"/>
      <c r="F17" s="70"/>
      <c r="G17" s="71"/>
      <c r="H17" s="63"/>
    </row>
    <row r="18" spans="1:9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9">
      <c r="A19" s="63"/>
      <c r="B19" s="68"/>
      <c r="C19" s="69"/>
      <c r="D19" s="68"/>
      <c r="E19" s="68"/>
      <c r="F19" s="70"/>
      <c r="G19" s="71"/>
      <c r="H19" s="63"/>
    </row>
    <row r="20" spans="1:9">
      <c r="A20" s="63" t="s">
        <v>89</v>
      </c>
      <c r="B20" s="72"/>
      <c r="C20" s="69"/>
      <c r="D20" s="68"/>
      <c r="E20" s="68"/>
      <c r="F20" s="70" t="s">
        <v>94</v>
      </c>
      <c r="G20" s="71"/>
      <c r="H20" s="63"/>
    </row>
    <row r="21" spans="1:9">
      <c r="A21" s="63"/>
      <c r="B21" s="68"/>
      <c r="C21" s="69"/>
      <c r="D21" s="68"/>
      <c r="E21" s="68"/>
      <c r="F21" s="70"/>
      <c r="G21" s="71"/>
      <c r="H21" s="63"/>
    </row>
    <row r="22" spans="1:9">
      <c r="A22" s="63" t="s">
        <v>90</v>
      </c>
      <c r="B22" s="72"/>
      <c r="C22" s="69"/>
      <c r="D22" s="68"/>
      <c r="E22" s="68"/>
      <c r="F22" s="70" t="s">
        <v>93</v>
      </c>
      <c r="G22" s="71"/>
      <c r="H22" s="63"/>
    </row>
    <row r="23" spans="1:9">
      <c r="A23" s="63"/>
      <c r="B23" s="68"/>
      <c r="C23" s="69"/>
      <c r="D23" s="68"/>
      <c r="E23" s="68"/>
      <c r="F23" s="70"/>
      <c r="G23" s="71"/>
      <c r="H23" s="63"/>
    </row>
    <row r="24" spans="1:9">
      <c r="A24" s="63" t="s">
        <v>91</v>
      </c>
      <c r="B24" s="68"/>
      <c r="C24" s="69"/>
      <c r="D24" s="68"/>
      <c r="E24" s="68"/>
      <c r="F24" s="70" t="s">
        <v>96</v>
      </c>
      <c r="G24" s="71"/>
      <c r="H24" s="63"/>
    </row>
    <row r="25" spans="1:9">
      <c r="A25" s="63"/>
      <c r="B25" s="68"/>
      <c r="C25" s="69"/>
      <c r="D25" s="68"/>
      <c r="E25" s="68"/>
      <c r="F25" s="70"/>
      <c r="G25" s="71"/>
      <c r="H25" s="63"/>
    </row>
    <row r="26" spans="1:9">
      <c r="A26" s="63"/>
      <c r="B26" s="73"/>
      <c r="C26" s="74"/>
      <c r="D26" s="73"/>
      <c r="E26" s="73"/>
      <c r="F26" s="70"/>
      <c r="G26" s="71"/>
      <c r="H26" s="63"/>
    </row>
    <row r="27" spans="1:9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9" s="10" customFormat="1" ht="67.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9" s="10" customFormat="1" ht="17.25" customHeigh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9" hidden="1">
      <c r="A30" s="81" t="s">
        <v>210</v>
      </c>
      <c r="B30" s="82"/>
      <c r="C30" s="83" t="s">
        <v>211</v>
      </c>
      <c r="D30" s="84">
        <f>D31+D46</f>
        <v>0</v>
      </c>
      <c r="E30" s="84">
        <f>E31+E46</f>
        <v>0</v>
      </c>
      <c r="F30" s="84">
        <f>F31+F46</f>
        <v>0</v>
      </c>
      <c r="G30" s="84">
        <f>G31+G46</f>
        <v>0</v>
      </c>
      <c r="H30" s="84">
        <f>H31+H46</f>
        <v>0</v>
      </c>
      <c r="I30" s="58"/>
    </row>
    <row r="31" spans="1:9" hidden="1">
      <c r="A31" s="85" t="s">
        <v>173</v>
      </c>
      <c r="B31" s="86">
        <v>100</v>
      </c>
      <c r="C31" s="87" t="s">
        <v>176</v>
      </c>
      <c r="D31" s="88">
        <f>D32+D33+D34+D35+D36+D40+D41+D45</f>
        <v>0</v>
      </c>
      <c r="E31" s="88">
        <f>E32+E33+E34+E35+E36+E40+E41+E45</f>
        <v>0</v>
      </c>
      <c r="F31" s="88">
        <f>F32+F33+F34+F35+F36+F40+F41+F45</f>
        <v>0</v>
      </c>
      <c r="G31" s="88">
        <f>G32+G33+G34+G35+G36+G40+G41+G45</f>
        <v>0</v>
      </c>
      <c r="H31" s="88">
        <f>H32+H33+H34+H35+H36+H40+H41+H45</f>
        <v>0</v>
      </c>
    </row>
    <row r="32" spans="1:9" ht="16.5" hidden="1" customHeight="1">
      <c r="A32" s="89" t="s">
        <v>148</v>
      </c>
      <c r="B32" s="90">
        <v>110</v>
      </c>
      <c r="C32" s="91" t="s">
        <v>177</v>
      </c>
      <c r="D32" s="92">
        <f>E32+F32+G32+H32</f>
        <v>0</v>
      </c>
      <c r="E32" s="92"/>
      <c r="F32" s="92"/>
      <c r="G32" s="92"/>
      <c r="H32" s="92"/>
    </row>
    <row r="33" spans="1:8" hidden="1">
      <c r="A33" s="89" t="s">
        <v>149</v>
      </c>
      <c r="B33" s="90">
        <v>120</v>
      </c>
      <c r="C33" s="91" t="s">
        <v>178</v>
      </c>
      <c r="D33" s="92">
        <f>E33+F33+G33+H33</f>
        <v>0</v>
      </c>
      <c r="E33" s="92"/>
      <c r="F33" s="92"/>
      <c r="G33" s="92"/>
      <c r="H33" s="92"/>
    </row>
    <row r="34" spans="1:8" hidden="1">
      <c r="A34" s="89" t="s">
        <v>170</v>
      </c>
      <c r="B34" s="90">
        <v>130</v>
      </c>
      <c r="C34" s="91" t="s">
        <v>179</v>
      </c>
      <c r="D34" s="92">
        <f>E34+F34+G34+H34</f>
        <v>0</v>
      </c>
      <c r="E34" s="92"/>
      <c r="F34" s="92"/>
      <c r="G34" s="92"/>
      <c r="H34" s="92"/>
    </row>
    <row r="35" spans="1:8" hidden="1">
      <c r="A35" s="89" t="s">
        <v>150</v>
      </c>
      <c r="B35" s="90">
        <v>140</v>
      </c>
      <c r="C35" s="91" t="s">
        <v>180</v>
      </c>
      <c r="D35" s="92">
        <f>E35+F35+G35+H35</f>
        <v>0</v>
      </c>
      <c r="E35" s="92"/>
      <c r="F35" s="92"/>
      <c r="G35" s="92"/>
      <c r="H35" s="92"/>
    </row>
    <row r="36" spans="1:8" ht="15" hidden="1" customHeight="1">
      <c r="A36" s="89" t="s">
        <v>151</v>
      </c>
      <c r="B36" s="90">
        <v>150</v>
      </c>
      <c r="C36" s="91" t="s">
        <v>181</v>
      </c>
      <c r="D36" s="88">
        <f>D37+D38+D39</f>
        <v>0</v>
      </c>
      <c r="E36" s="88">
        <f>E37+E38+E39</f>
        <v>0</v>
      </c>
      <c r="F36" s="88">
        <f>F37+F38+F39</f>
        <v>0</v>
      </c>
      <c r="G36" s="88">
        <f>G37+G38+G39</f>
        <v>0</v>
      </c>
      <c r="H36" s="88">
        <f>H37+H38+H39</f>
        <v>0</v>
      </c>
    </row>
    <row r="37" spans="1:8" ht="26.25" hidden="1">
      <c r="A37" s="93" t="s">
        <v>171</v>
      </c>
      <c r="B37" s="90">
        <v>151</v>
      </c>
      <c r="C37" s="91">
        <v>15100</v>
      </c>
      <c r="D37" s="92">
        <f>E37+F37+G37+H37</f>
        <v>0</v>
      </c>
      <c r="E37" s="92"/>
      <c r="F37" s="92"/>
      <c r="G37" s="92"/>
      <c r="H37" s="92"/>
    </row>
    <row r="38" spans="1:8" ht="26.25" hidden="1">
      <c r="A38" s="93" t="s">
        <v>172</v>
      </c>
      <c r="B38" s="90">
        <v>152</v>
      </c>
      <c r="C38" s="91">
        <v>15200</v>
      </c>
      <c r="D38" s="92">
        <f>E38+F38+G38+H38</f>
        <v>0</v>
      </c>
      <c r="E38" s="92"/>
      <c r="F38" s="92"/>
      <c r="G38" s="92"/>
      <c r="H38" s="92"/>
    </row>
    <row r="39" spans="1:8" hidden="1">
      <c r="A39" s="93" t="s">
        <v>152</v>
      </c>
      <c r="B39" s="90">
        <v>153</v>
      </c>
      <c r="C39" s="91">
        <v>15300</v>
      </c>
      <c r="D39" s="92">
        <f>E39+F39+G39+H39</f>
        <v>0</v>
      </c>
      <c r="E39" s="92"/>
      <c r="F39" s="92"/>
      <c r="G39" s="92"/>
      <c r="H39" s="92"/>
    </row>
    <row r="40" spans="1:8" ht="15.75" hidden="1" customHeight="1">
      <c r="A40" s="89" t="s">
        <v>153</v>
      </c>
      <c r="B40" s="90">
        <v>160</v>
      </c>
      <c r="C40" s="91" t="s">
        <v>182</v>
      </c>
      <c r="D40" s="92">
        <f>E40+F40+G40+H40</f>
        <v>0</v>
      </c>
      <c r="E40" s="92"/>
      <c r="F40" s="92"/>
      <c r="G40" s="92"/>
      <c r="H40" s="92"/>
    </row>
    <row r="41" spans="1:8" hidden="1">
      <c r="A41" s="89" t="s">
        <v>154</v>
      </c>
      <c r="B41" s="90">
        <v>170</v>
      </c>
      <c r="C41" s="91" t="s">
        <v>183</v>
      </c>
      <c r="D41" s="88">
        <f>D42+D43+D44</f>
        <v>0</v>
      </c>
      <c r="E41" s="88">
        <f>E42+E43+E44</f>
        <v>0</v>
      </c>
      <c r="F41" s="88">
        <f>F42+F43+F44</f>
        <v>0</v>
      </c>
      <c r="G41" s="88">
        <f>G42+G43+G44</f>
        <v>0</v>
      </c>
      <c r="H41" s="88">
        <f>H42+H43+H44</f>
        <v>0</v>
      </c>
    </row>
    <row r="42" spans="1:8" hidden="1">
      <c r="A42" s="93" t="s">
        <v>155</v>
      </c>
      <c r="B42" s="90">
        <v>171</v>
      </c>
      <c r="C42" s="91" t="s">
        <v>184</v>
      </c>
      <c r="D42" s="92">
        <f>E42+F42+G42+H42</f>
        <v>0</v>
      </c>
      <c r="E42" s="92"/>
      <c r="F42" s="92"/>
      <c r="G42" s="92"/>
      <c r="H42" s="92"/>
    </row>
    <row r="43" spans="1:8" hidden="1">
      <c r="A43" s="93" t="s">
        <v>156</v>
      </c>
      <c r="B43" s="90">
        <v>172</v>
      </c>
      <c r="C43" s="91" t="s">
        <v>185</v>
      </c>
      <c r="D43" s="92">
        <f>E43+F43+G43+H43</f>
        <v>0</v>
      </c>
      <c r="E43" s="92"/>
      <c r="F43" s="92"/>
      <c r="G43" s="92"/>
      <c r="H43" s="92"/>
    </row>
    <row r="44" spans="1:8" ht="16.5" hidden="1" customHeight="1">
      <c r="A44" s="93" t="s">
        <v>157</v>
      </c>
      <c r="B44" s="90">
        <v>173</v>
      </c>
      <c r="C44" s="91" t="s">
        <v>186</v>
      </c>
      <c r="D44" s="92">
        <f>E44+F44+G44+H44</f>
        <v>0</v>
      </c>
      <c r="E44" s="92"/>
      <c r="F44" s="92"/>
      <c r="G44" s="92"/>
      <c r="H44" s="92"/>
    </row>
    <row r="45" spans="1:8" hidden="1">
      <c r="A45" s="89" t="s">
        <v>158</v>
      </c>
      <c r="B45" s="90">
        <v>180</v>
      </c>
      <c r="C45" s="91" t="s">
        <v>187</v>
      </c>
      <c r="D45" s="92">
        <f>E45+F45+G45+H45</f>
        <v>0</v>
      </c>
      <c r="E45" s="92"/>
      <c r="F45" s="92"/>
      <c r="G45" s="92"/>
      <c r="H45" s="92"/>
    </row>
    <row r="46" spans="1:8" hidden="1">
      <c r="A46" s="94" t="s">
        <v>159</v>
      </c>
      <c r="B46" s="95">
        <v>400</v>
      </c>
      <c r="C46" s="87" t="s">
        <v>190</v>
      </c>
      <c r="D46" s="88">
        <f>D47+D48+D49</f>
        <v>0</v>
      </c>
      <c r="E46" s="88">
        <f>E47+E48+E49</f>
        <v>0</v>
      </c>
      <c r="F46" s="88">
        <f>F47+F48+F49</f>
        <v>0</v>
      </c>
      <c r="G46" s="88">
        <f>G47+G48+G49</f>
        <v>0</v>
      </c>
      <c r="H46" s="88">
        <f>H47+H48+H49</f>
        <v>0</v>
      </c>
    </row>
    <row r="47" spans="1:8" hidden="1">
      <c r="A47" s="96" t="s">
        <v>160</v>
      </c>
      <c r="B47" s="97">
        <v>410</v>
      </c>
      <c r="C47" s="91" t="s">
        <v>191</v>
      </c>
      <c r="D47" s="92">
        <f>E47+F47+G47+H47</f>
        <v>0</v>
      </c>
      <c r="E47" s="92"/>
      <c r="F47" s="92"/>
      <c r="G47" s="92"/>
      <c r="H47" s="92"/>
    </row>
    <row r="48" spans="1:8" hidden="1">
      <c r="A48" s="96" t="s">
        <v>161</v>
      </c>
      <c r="B48" s="97">
        <v>420</v>
      </c>
      <c r="C48" s="91" t="s">
        <v>192</v>
      </c>
      <c r="D48" s="92">
        <f>E48+F48+G48+H48</f>
        <v>0</v>
      </c>
      <c r="E48" s="92"/>
      <c r="F48" s="92"/>
      <c r="G48" s="92"/>
      <c r="H48" s="92"/>
    </row>
    <row r="49" spans="1:8" hidden="1">
      <c r="A49" s="96" t="s">
        <v>163</v>
      </c>
      <c r="B49" s="97">
        <v>440</v>
      </c>
      <c r="C49" s="91" t="s">
        <v>194</v>
      </c>
      <c r="D49" s="92">
        <f>E49+F49+G49+H49</f>
        <v>0</v>
      </c>
      <c r="E49" s="92"/>
      <c r="F49" s="92"/>
      <c r="G49" s="92"/>
      <c r="H49" s="92"/>
    </row>
    <row r="50" spans="1:8" hidden="1">
      <c r="A50" s="98"/>
      <c r="B50" s="99"/>
      <c r="C50" s="100"/>
      <c r="D50" s="92">
        <f>E50+F50+G50+H50</f>
        <v>0</v>
      </c>
      <c r="E50" s="92"/>
      <c r="F50" s="92"/>
      <c r="G50" s="92"/>
      <c r="H50" s="92"/>
    </row>
    <row r="51" spans="1:8" s="13" customFormat="1">
      <c r="A51" s="102" t="s">
        <v>212</v>
      </c>
      <c r="B51" s="103"/>
      <c r="C51" s="104" t="s">
        <v>211</v>
      </c>
      <c r="D51" s="150">
        <f>D52+D129+D151+D154</f>
        <v>0</v>
      </c>
      <c r="E51" s="150">
        <f>E52+E129+E151+E154</f>
        <v>0</v>
      </c>
      <c r="F51" s="150">
        <f>F52+F129+F151+F154</f>
        <v>0</v>
      </c>
      <c r="G51" s="150">
        <f>G52+G129+G151+G154</f>
        <v>0</v>
      </c>
      <c r="H51" s="150">
        <f>H52+H129+H151+H154</f>
        <v>0</v>
      </c>
    </row>
    <row r="52" spans="1:8">
      <c r="A52" s="85" t="s">
        <v>174</v>
      </c>
      <c r="B52" s="86">
        <v>200</v>
      </c>
      <c r="C52" s="106" t="s">
        <v>175</v>
      </c>
      <c r="D52" s="151">
        <f>D53+D58+D63+D64+D106+D109+D112+D116+D121</f>
        <v>0</v>
      </c>
      <c r="E52" s="151">
        <f>E53+E58+E63+E64+E106+E109+E112+E116+E121</f>
        <v>0</v>
      </c>
      <c r="F52" s="151">
        <f>F53+F58+F63+F64+F106+F109+F112+F116+F121</f>
        <v>0</v>
      </c>
      <c r="G52" s="151">
        <f>G53+G58+G63+G64+G106+G109+G112+G116+G121</f>
        <v>0</v>
      </c>
      <c r="H52" s="151">
        <f>H53+H58+H63+H64+H106+H109+H112+H116+H121</f>
        <v>0</v>
      </c>
    </row>
    <row r="53" spans="1:8">
      <c r="A53" s="96" t="s">
        <v>4</v>
      </c>
      <c r="B53" s="97">
        <v>211</v>
      </c>
      <c r="C53" s="107">
        <v>21100</v>
      </c>
      <c r="D53" s="151">
        <f>D54+D55+D56+D57</f>
        <v>0</v>
      </c>
      <c r="E53" s="151">
        <f>E54+E55+E56+E57</f>
        <v>0</v>
      </c>
      <c r="F53" s="151">
        <f>F54+F55+F56+F57</f>
        <v>0</v>
      </c>
      <c r="G53" s="151">
        <f>G54+G55+G56+G57</f>
        <v>0</v>
      </c>
      <c r="H53" s="151">
        <f>H54+H55+H56+H57</f>
        <v>0</v>
      </c>
    </row>
    <row r="54" spans="1:8">
      <c r="A54" s="93" t="s">
        <v>141</v>
      </c>
      <c r="B54" s="97"/>
      <c r="C54" s="107">
        <v>21101</v>
      </c>
      <c r="D54" s="134">
        <f>E54+F54+G54+H54</f>
        <v>0</v>
      </c>
      <c r="E54" s="134"/>
      <c r="F54" s="134"/>
      <c r="G54" s="134"/>
      <c r="H54" s="134"/>
    </row>
    <row r="55" spans="1:8">
      <c r="A55" s="93" t="s">
        <v>145</v>
      </c>
      <c r="B55" s="97"/>
      <c r="C55" s="107" t="s">
        <v>147</v>
      </c>
      <c r="D55" s="134">
        <f>E55+F55+G55+H55</f>
        <v>0</v>
      </c>
      <c r="E55" s="134"/>
      <c r="F55" s="134"/>
      <c r="G55" s="134"/>
      <c r="H55" s="134"/>
    </row>
    <row r="56" spans="1:8">
      <c r="A56" s="93" t="s">
        <v>146</v>
      </c>
      <c r="B56" s="97"/>
      <c r="C56" s="107" t="s">
        <v>143</v>
      </c>
      <c r="D56" s="134">
        <f>E56+F56+G56+H56</f>
        <v>0</v>
      </c>
      <c r="E56" s="134"/>
      <c r="F56" s="134"/>
      <c r="G56" s="134"/>
      <c r="H56" s="134"/>
    </row>
    <row r="57" spans="1:8">
      <c r="A57" s="93" t="s">
        <v>142</v>
      </c>
      <c r="B57" s="97"/>
      <c r="C57" s="107" t="s">
        <v>144</v>
      </c>
      <c r="D57" s="134">
        <f>E57+F57+G57+H57</f>
        <v>0</v>
      </c>
      <c r="E57" s="134"/>
      <c r="F57" s="134"/>
      <c r="G57" s="134"/>
      <c r="H57" s="134"/>
    </row>
    <row r="58" spans="1:8" s="14" customFormat="1">
      <c r="A58" s="96" t="s">
        <v>5</v>
      </c>
      <c r="B58" s="97">
        <v>212</v>
      </c>
      <c r="C58" s="107">
        <v>21200</v>
      </c>
      <c r="D58" s="162">
        <f>D59+D60+D61+D62</f>
        <v>0</v>
      </c>
      <c r="E58" s="162">
        <f>E59+E60+E61+E62</f>
        <v>0</v>
      </c>
      <c r="F58" s="162">
        <f>F59+F60+F61+F62</f>
        <v>0</v>
      </c>
      <c r="G58" s="162">
        <f>G59+G60+G61+G62</f>
        <v>0</v>
      </c>
      <c r="H58" s="162">
        <f>H59+H60+H61+H62</f>
        <v>0</v>
      </c>
    </row>
    <row r="59" spans="1:8">
      <c r="A59" s="93" t="s">
        <v>6</v>
      </c>
      <c r="B59" s="97"/>
      <c r="C59" s="107">
        <v>21201</v>
      </c>
      <c r="D59" s="134">
        <f>E59+F59+G59+H59</f>
        <v>0</v>
      </c>
      <c r="E59" s="134"/>
      <c r="F59" s="134"/>
      <c r="G59" s="134"/>
      <c r="H59" s="134"/>
    </row>
    <row r="60" spans="1:8" ht="15" customHeight="1">
      <c r="A60" s="93" t="s">
        <v>7</v>
      </c>
      <c r="B60" s="97"/>
      <c r="C60" s="107">
        <v>21202</v>
      </c>
      <c r="D60" s="134">
        <f>E60+F60+G60+H60</f>
        <v>0</v>
      </c>
      <c r="E60" s="134"/>
      <c r="F60" s="134"/>
      <c r="G60" s="134"/>
      <c r="H60" s="134"/>
    </row>
    <row r="61" spans="1:8">
      <c r="A61" s="93" t="s">
        <v>8</v>
      </c>
      <c r="B61" s="97"/>
      <c r="C61" s="107">
        <v>21203</v>
      </c>
      <c r="D61" s="134">
        <f>E61+F61+G61+H61</f>
        <v>0</v>
      </c>
      <c r="E61" s="134"/>
      <c r="F61" s="134"/>
      <c r="G61" s="134"/>
      <c r="H61" s="134"/>
    </row>
    <row r="62" spans="1:8">
      <c r="A62" s="93" t="s">
        <v>9</v>
      </c>
      <c r="B62" s="97"/>
      <c r="C62" s="107" t="s">
        <v>119</v>
      </c>
      <c r="D62" s="134">
        <f>E62+F62+G62+H62</f>
        <v>0</v>
      </c>
      <c r="E62" s="134"/>
      <c r="F62" s="134"/>
      <c r="G62" s="134"/>
      <c r="H62" s="134"/>
    </row>
    <row r="63" spans="1:8">
      <c r="A63" s="96" t="s">
        <v>10</v>
      </c>
      <c r="B63" s="97">
        <v>213</v>
      </c>
      <c r="C63" s="107">
        <v>21300</v>
      </c>
      <c r="D63" s="134">
        <f>E63+F63+G63+H63</f>
        <v>0</v>
      </c>
      <c r="E63" s="134"/>
      <c r="F63" s="134"/>
      <c r="G63" s="134"/>
      <c r="H63" s="134"/>
    </row>
    <row r="64" spans="1:8">
      <c r="A64" s="94" t="s">
        <v>11</v>
      </c>
      <c r="B64" s="95">
        <v>220</v>
      </c>
      <c r="C64" s="106">
        <v>22000</v>
      </c>
      <c r="D64" s="151">
        <f>D65+D70+D75+D81+D86+D95</f>
        <v>0</v>
      </c>
      <c r="E64" s="151">
        <f>E65+E70+E75+E81+E86+E95</f>
        <v>0</v>
      </c>
      <c r="F64" s="151">
        <f>F65+F70+F75+F81+F86+F95</f>
        <v>0</v>
      </c>
      <c r="G64" s="151">
        <f>G65+G70+G75+G81+G86+G95</f>
        <v>0</v>
      </c>
      <c r="H64" s="151"/>
    </row>
    <row r="65" spans="1:8" ht="15" customHeight="1">
      <c r="A65" s="96" t="s">
        <v>12</v>
      </c>
      <c r="B65" s="97">
        <v>221</v>
      </c>
      <c r="C65" s="107">
        <v>22100</v>
      </c>
      <c r="D65" s="151">
        <f>D66+D67+D68+D69</f>
        <v>0</v>
      </c>
      <c r="E65" s="151">
        <f>E66+E67+E68+E69</f>
        <v>0</v>
      </c>
      <c r="F65" s="151">
        <f>F66+F67+F68+F69</f>
        <v>0</v>
      </c>
      <c r="G65" s="151">
        <f>G66+G67+G68+G69</f>
        <v>0</v>
      </c>
      <c r="H65" s="151">
        <f>H66+H67+H68+H69</f>
        <v>0</v>
      </c>
    </row>
    <row r="66" spans="1:8" ht="26.25" hidden="1">
      <c r="A66" s="93" t="s">
        <v>13</v>
      </c>
      <c r="B66" s="97"/>
      <c r="C66" s="107">
        <v>22101</v>
      </c>
      <c r="D66" s="134">
        <f>E66+F66+G66+H66</f>
        <v>0</v>
      </c>
      <c r="E66" s="134"/>
      <c r="F66" s="134"/>
      <c r="G66" s="134"/>
      <c r="H66" s="134"/>
    </row>
    <row r="67" spans="1:8" hidden="1">
      <c r="A67" s="93" t="s">
        <v>14</v>
      </c>
      <c r="B67" s="97"/>
      <c r="C67" s="107">
        <v>22102</v>
      </c>
      <c r="D67" s="119">
        <f>E67+F67+G67+H67</f>
        <v>0</v>
      </c>
      <c r="E67" s="119"/>
      <c r="F67" s="119"/>
      <c r="G67" s="119"/>
      <c r="H67" s="119"/>
    </row>
    <row r="68" spans="1:8" ht="26.25" hidden="1">
      <c r="A68" s="93" t="s">
        <v>15</v>
      </c>
      <c r="B68" s="97"/>
      <c r="C68" s="107">
        <v>22103</v>
      </c>
      <c r="D68" s="119">
        <f>E68+F68+G68+H68</f>
        <v>0</v>
      </c>
      <c r="E68" s="119"/>
      <c r="F68" s="119"/>
      <c r="G68" s="119"/>
      <c r="H68" s="119"/>
    </row>
    <row r="69" spans="1:8" hidden="1">
      <c r="A69" s="93" t="s">
        <v>16</v>
      </c>
      <c r="B69" s="97"/>
      <c r="C69" s="107" t="s">
        <v>120</v>
      </c>
      <c r="D69" s="119">
        <f>E69+F69+G69+H69</f>
        <v>0</v>
      </c>
      <c r="E69" s="119"/>
      <c r="F69" s="119"/>
      <c r="G69" s="119"/>
      <c r="H69" s="119"/>
    </row>
    <row r="70" spans="1:8" hidden="1">
      <c r="A70" s="96" t="s">
        <v>17</v>
      </c>
      <c r="B70" s="97">
        <v>222</v>
      </c>
      <c r="C70" s="107">
        <v>22200</v>
      </c>
      <c r="D70" s="120">
        <f>D71+D72+D73+D74</f>
        <v>0</v>
      </c>
      <c r="E70" s="120">
        <f>E71+E72+E73+E74</f>
        <v>0</v>
      </c>
      <c r="F70" s="120">
        <f>F71+F72+F73+F74</f>
        <v>0</v>
      </c>
      <c r="G70" s="120">
        <f>G71+G72+G73+G74</f>
        <v>0</v>
      </c>
      <c r="H70" s="120">
        <f>H71+H72+H73+H74</f>
        <v>0</v>
      </c>
    </row>
    <row r="71" spans="1:8" hidden="1">
      <c r="A71" s="93" t="s">
        <v>18</v>
      </c>
      <c r="B71" s="97"/>
      <c r="C71" s="107">
        <v>22201</v>
      </c>
      <c r="D71" s="119">
        <f>E71+F71+G71+H71</f>
        <v>0</v>
      </c>
      <c r="E71" s="119"/>
      <c r="F71" s="119"/>
      <c r="G71" s="119"/>
      <c r="H71" s="119"/>
    </row>
    <row r="72" spans="1:8" hidden="1">
      <c r="A72" s="93" t="s">
        <v>19</v>
      </c>
      <c r="B72" s="97"/>
      <c r="C72" s="107">
        <v>22202</v>
      </c>
      <c r="D72" s="119">
        <f>E72+F72+G72+H72</f>
        <v>0</v>
      </c>
      <c r="E72" s="119"/>
      <c r="F72" s="119"/>
      <c r="G72" s="119"/>
      <c r="H72" s="119"/>
    </row>
    <row r="73" spans="1:8" ht="26.25" hidden="1">
      <c r="A73" s="93" t="s">
        <v>20</v>
      </c>
      <c r="B73" s="97"/>
      <c r="C73" s="107">
        <v>22203</v>
      </c>
      <c r="D73" s="119">
        <f>E73+F73+G73+H73</f>
        <v>0</v>
      </c>
      <c r="E73" s="119"/>
      <c r="F73" s="119"/>
      <c r="G73" s="119"/>
      <c r="H73" s="119"/>
    </row>
    <row r="74" spans="1:8" hidden="1">
      <c r="A74" s="93" t="s">
        <v>21</v>
      </c>
      <c r="B74" s="97"/>
      <c r="C74" s="107" t="s">
        <v>121</v>
      </c>
      <c r="D74" s="119">
        <f>E74+F74+G74+H74</f>
        <v>0</v>
      </c>
      <c r="E74" s="119"/>
      <c r="F74" s="119"/>
      <c r="G74" s="119"/>
      <c r="H74" s="119"/>
    </row>
    <row r="75" spans="1:8" hidden="1">
      <c r="A75" s="96" t="s">
        <v>22</v>
      </c>
      <c r="B75" s="97">
        <v>223</v>
      </c>
      <c r="C75" s="107">
        <v>22300</v>
      </c>
      <c r="D75" s="120">
        <f>D76+D77+D78+D79+D80</f>
        <v>0</v>
      </c>
      <c r="E75" s="120">
        <f>E76+E77+E78+E79+E80</f>
        <v>0</v>
      </c>
      <c r="F75" s="120">
        <f>F76+F77+F78+F79+F80</f>
        <v>0</v>
      </c>
      <c r="G75" s="120">
        <f>G76+G77+G78+G79+G80</f>
        <v>0</v>
      </c>
      <c r="H75" s="120">
        <f>H76+H77+H78+H79+H80</f>
        <v>0</v>
      </c>
    </row>
    <row r="76" spans="1:8" hidden="1">
      <c r="A76" s="93" t="s">
        <v>23</v>
      </c>
      <c r="B76" s="97"/>
      <c r="C76" s="107">
        <v>22301</v>
      </c>
      <c r="D76" s="119">
        <f>E76+F76+G76+H76</f>
        <v>0</v>
      </c>
      <c r="E76" s="119"/>
      <c r="F76" s="119"/>
      <c r="G76" s="119"/>
      <c r="H76" s="119"/>
    </row>
    <row r="77" spans="1:8" hidden="1">
      <c r="A77" s="93" t="s">
        <v>24</v>
      </c>
      <c r="B77" s="97"/>
      <c r="C77" s="107">
        <v>22302</v>
      </c>
      <c r="D77" s="119">
        <f>E77+F77+G77+H77</f>
        <v>0</v>
      </c>
      <c r="E77" s="119"/>
      <c r="F77" s="119"/>
      <c r="G77" s="119"/>
      <c r="H77" s="119"/>
    </row>
    <row r="78" spans="1:8" ht="13.5" hidden="1" customHeight="1">
      <c r="A78" s="93" t="s">
        <v>25</v>
      </c>
      <c r="B78" s="97"/>
      <c r="C78" s="107">
        <v>22303</v>
      </c>
      <c r="D78" s="119">
        <f>E78+F78+G78+H78</f>
        <v>0</v>
      </c>
      <c r="E78" s="119"/>
      <c r="F78" s="119"/>
      <c r="G78" s="119"/>
      <c r="H78" s="119"/>
    </row>
    <row r="79" spans="1:8" hidden="1">
      <c r="A79" s="93" t="s">
        <v>26</v>
      </c>
      <c r="B79" s="97"/>
      <c r="C79" s="107">
        <v>22304</v>
      </c>
      <c r="D79" s="119">
        <f>E79+F79+G79+H79</f>
        <v>0</v>
      </c>
      <c r="E79" s="119"/>
      <c r="F79" s="119"/>
      <c r="G79" s="119"/>
      <c r="H79" s="119"/>
    </row>
    <row r="80" spans="1:8" hidden="1">
      <c r="A80" s="93" t="s">
        <v>16</v>
      </c>
      <c r="B80" s="97"/>
      <c r="C80" s="107" t="s">
        <v>122</v>
      </c>
      <c r="D80" s="119">
        <f>E80+F80+G80+H80</f>
        <v>0</v>
      </c>
      <c r="E80" s="119"/>
      <c r="F80" s="119"/>
      <c r="G80" s="119"/>
      <c r="H80" s="119"/>
    </row>
    <row r="81" spans="1:8" hidden="1">
      <c r="A81" s="96" t="s">
        <v>27</v>
      </c>
      <c r="B81" s="97">
        <v>224</v>
      </c>
      <c r="C81" s="107">
        <v>22400</v>
      </c>
      <c r="D81" s="120">
        <f>D82+D83+D84+D85</f>
        <v>0</v>
      </c>
      <c r="E81" s="120">
        <f>E82+E83+E84+E85</f>
        <v>0</v>
      </c>
      <c r="F81" s="120">
        <f>F82+F83+F84+F85</f>
        <v>0</v>
      </c>
      <c r="G81" s="120">
        <f>G82+G83+G84+G85</f>
        <v>0</v>
      </c>
      <c r="H81" s="120">
        <f>H82+H83+H84+H85</f>
        <v>0</v>
      </c>
    </row>
    <row r="82" spans="1:8" hidden="1">
      <c r="A82" s="93" t="s">
        <v>28</v>
      </c>
      <c r="B82" s="97"/>
      <c r="C82" s="107">
        <v>22401</v>
      </c>
      <c r="D82" s="119">
        <f>E82+F82+G82+H82</f>
        <v>0</v>
      </c>
      <c r="E82" s="119"/>
      <c r="F82" s="119"/>
      <c r="G82" s="119"/>
      <c r="H82" s="119"/>
    </row>
    <row r="83" spans="1:8" hidden="1">
      <c r="A83" s="93" t="s">
        <v>29</v>
      </c>
      <c r="B83" s="97"/>
      <c r="C83" s="107">
        <v>22402</v>
      </c>
      <c r="D83" s="119">
        <f>E83+F83+G83+H83</f>
        <v>0</v>
      </c>
      <c r="E83" s="119"/>
      <c r="F83" s="119"/>
      <c r="G83" s="119"/>
      <c r="H83" s="119"/>
    </row>
    <row r="84" spans="1:8" hidden="1">
      <c r="A84" s="93" t="s">
        <v>30</v>
      </c>
      <c r="B84" s="97"/>
      <c r="C84" s="107">
        <v>22403</v>
      </c>
      <c r="D84" s="119">
        <f>E84+F84+G84+H84</f>
        <v>0</v>
      </c>
      <c r="E84" s="119"/>
      <c r="F84" s="119"/>
      <c r="G84" s="119"/>
      <c r="H84" s="119"/>
    </row>
    <row r="85" spans="1:8" hidden="1">
      <c r="A85" s="93" t="s">
        <v>16</v>
      </c>
      <c r="B85" s="97"/>
      <c r="C85" s="107" t="s">
        <v>123</v>
      </c>
      <c r="D85" s="119">
        <f>E85+F85+G85+H85</f>
        <v>0</v>
      </c>
      <c r="E85" s="119"/>
      <c r="F85" s="119"/>
      <c r="G85" s="119"/>
      <c r="H85" s="119"/>
    </row>
    <row r="86" spans="1:8" hidden="1">
      <c r="A86" s="96" t="s">
        <v>31</v>
      </c>
      <c r="B86" s="97">
        <v>225</v>
      </c>
      <c r="C86" s="107">
        <v>22500</v>
      </c>
      <c r="D86" s="120">
        <f>D87+D88+D89+D90+D91+D92+D93+D94</f>
        <v>0</v>
      </c>
      <c r="E86" s="120">
        <f>E87+E88+E89+E90+E91+E92+E93+E94</f>
        <v>0</v>
      </c>
      <c r="F86" s="120">
        <f>F87+F88+F89+F90+F91+F92+F93+F94</f>
        <v>0</v>
      </c>
      <c r="G86" s="120">
        <f>G87+G88+G89+G90+G91+G92+G93+G94</f>
        <v>0</v>
      </c>
      <c r="H86" s="120">
        <f>H87+H88+H89+H90+H91+H92+H93+H94</f>
        <v>0</v>
      </c>
    </row>
    <row r="87" spans="1:8" ht="26.25" hidden="1">
      <c r="A87" s="93" t="s">
        <v>32</v>
      </c>
      <c r="B87" s="97"/>
      <c r="C87" s="107">
        <v>22501</v>
      </c>
      <c r="D87" s="119">
        <f t="shared" ref="D87:D94" si="0">E87+F87+G87+H87</f>
        <v>0</v>
      </c>
      <c r="E87" s="119"/>
      <c r="F87" s="119"/>
      <c r="G87" s="119"/>
      <c r="H87" s="119"/>
    </row>
    <row r="88" spans="1:8" hidden="1">
      <c r="A88" s="93" t="s">
        <v>33</v>
      </c>
      <c r="B88" s="97"/>
      <c r="C88" s="107">
        <v>22502</v>
      </c>
      <c r="D88" s="119">
        <f t="shared" si="0"/>
        <v>0</v>
      </c>
      <c r="E88" s="119"/>
      <c r="F88" s="119"/>
      <c r="G88" s="119"/>
      <c r="H88" s="119"/>
    </row>
    <row r="89" spans="1:8" hidden="1">
      <c r="A89" s="93" t="s">
        <v>34</v>
      </c>
      <c r="B89" s="97"/>
      <c r="C89" s="107">
        <v>22503</v>
      </c>
      <c r="D89" s="119">
        <f t="shared" si="0"/>
        <v>0</v>
      </c>
      <c r="E89" s="119"/>
      <c r="F89" s="119"/>
      <c r="G89" s="119"/>
      <c r="H89" s="119"/>
    </row>
    <row r="90" spans="1:8" ht="26.25" hidden="1">
      <c r="A90" s="93" t="s">
        <v>35</v>
      </c>
      <c r="B90" s="97"/>
      <c r="C90" s="107">
        <v>22504</v>
      </c>
      <c r="D90" s="119">
        <f t="shared" si="0"/>
        <v>0</v>
      </c>
      <c r="E90" s="119"/>
      <c r="F90" s="119"/>
      <c r="G90" s="119"/>
      <c r="H90" s="119"/>
    </row>
    <row r="91" spans="1:8" ht="39" hidden="1">
      <c r="A91" s="93" t="s">
        <v>36</v>
      </c>
      <c r="B91" s="97"/>
      <c r="C91" s="107">
        <v>22505</v>
      </c>
      <c r="D91" s="119">
        <f t="shared" si="0"/>
        <v>0</v>
      </c>
      <c r="E91" s="119"/>
      <c r="F91" s="119"/>
      <c r="G91" s="119"/>
      <c r="H91" s="119"/>
    </row>
    <row r="92" spans="1:8" ht="26.25" hidden="1">
      <c r="A92" s="93" t="s">
        <v>37</v>
      </c>
      <c r="B92" s="97"/>
      <c r="C92" s="107">
        <v>22506</v>
      </c>
      <c r="D92" s="134">
        <f t="shared" si="0"/>
        <v>0</v>
      </c>
      <c r="E92" s="134"/>
      <c r="F92" s="134"/>
      <c r="G92" s="134"/>
      <c r="H92" s="134"/>
    </row>
    <row r="93" spans="1:8" ht="39" hidden="1">
      <c r="A93" s="93" t="s">
        <v>38</v>
      </c>
      <c r="B93" s="97"/>
      <c r="C93" s="107">
        <v>22507</v>
      </c>
      <c r="D93" s="134">
        <f t="shared" si="0"/>
        <v>0</v>
      </c>
      <c r="E93" s="134"/>
      <c r="F93" s="134"/>
      <c r="G93" s="134"/>
      <c r="H93" s="134"/>
    </row>
    <row r="94" spans="1:8" hidden="1">
      <c r="A94" s="93" t="s">
        <v>16</v>
      </c>
      <c r="B94" s="97"/>
      <c r="C94" s="107" t="s">
        <v>124</v>
      </c>
      <c r="D94" s="134">
        <f t="shared" si="0"/>
        <v>0</v>
      </c>
      <c r="E94" s="134"/>
      <c r="F94" s="134"/>
      <c r="G94" s="134"/>
      <c r="H94" s="134"/>
    </row>
    <row r="95" spans="1:8">
      <c r="A95" s="96" t="s">
        <v>39</v>
      </c>
      <c r="B95" s="97">
        <v>226</v>
      </c>
      <c r="C95" s="107">
        <v>22600</v>
      </c>
      <c r="D95" s="151">
        <f>D96+D97+D98+D99+D100+D101+D102+D103+D104+D105</f>
        <v>0</v>
      </c>
      <c r="E95" s="151">
        <f>E96+E97+E98+E99+E100+E101+E102+E103+E104+E105</f>
        <v>0</v>
      </c>
      <c r="F95" s="151">
        <f>F96+F97+F98+F99+F100+F101+F102+F103+F104+F105</f>
        <v>0</v>
      </c>
      <c r="G95" s="151">
        <f>G96+G97+G98+G99+G100+G101+G102+G103+G104+G105</f>
        <v>0</v>
      </c>
      <c r="H95" s="151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34">
        <f t="shared" ref="D96:D105" si="1">E96+F96+G96+H96</f>
        <v>0</v>
      </c>
      <c r="E96" s="134"/>
      <c r="F96" s="134"/>
      <c r="G96" s="134"/>
      <c r="H96" s="134"/>
    </row>
    <row r="97" spans="1:8" ht="0.75" customHeight="1">
      <c r="A97" s="93" t="s">
        <v>41</v>
      </c>
      <c r="B97" s="97"/>
      <c r="C97" s="107">
        <v>22602</v>
      </c>
      <c r="D97" s="134">
        <f t="shared" si="1"/>
        <v>0</v>
      </c>
      <c r="E97" s="134"/>
      <c r="F97" s="134"/>
      <c r="G97" s="134"/>
      <c r="H97" s="134"/>
    </row>
    <row r="98" spans="1:8" ht="26.25" hidden="1">
      <c r="A98" s="93" t="s">
        <v>42</v>
      </c>
      <c r="B98" s="97"/>
      <c r="C98" s="107">
        <v>22603</v>
      </c>
      <c r="D98" s="134">
        <f t="shared" si="1"/>
        <v>0</v>
      </c>
      <c r="E98" s="134"/>
      <c r="F98" s="134"/>
      <c r="G98" s="134"/>
      <c r="H98" s="134"/>
    </row>
    <row r="99" spans="1:8" hidden="1">
      <c r="A99" s="93" t="s">
        <v>43</v>
      </c>
      <c r="B99" s="97"/>
      <c r="C99" s="107">
        <v>22604</v>
      </c>
      <c r="D99" s="134">
        <f t="shared" si="1"/>
        <v>0</v>
      </c>
      <c r="E99" s="134"/>
      <c r="F99" s="134"/>
      <c r="G99" s="134"/>
      <c r="H99" s="134"/>
    </row>
    <row r="100" spans="1:8" hidden="1">
      <c r="A100" s="93" t="s">
        <v>44</v>
      </c>
      <c r="B100" s="97"/>
      <c r="C100" s="107">
        <v>22605</v>
      </c>
      <c r="D100" s="134">
        <f t="shared" si="1"/>
        <v>0</v>
      </c>
      <c r="E100" s="134"/>
      <c r="F100" s="134"/>
      <c r="G100" s="134"/>
      <c r="H100" s="134"/>
    </row>
    <row r="101" spans="1:8" ht="26.25" hidden="1">
      <c r="A101" s="93" t="s">
        <v>45</v>
      </c>
      <c r="B101" s="97"/>
      <c r="C101" s="107">
        <v>22606</v>
      </c>
      <c r="D101" s="134">
        <f t="shared" si="1"/>
        <v>0</v>
      </c>
      <c r="E101" s="134"/>
      <c r="F101" s="134"/>
      <c r="G101" s="134"/>
      <c r="H101" s="134"/>
    </row>
    <row r="102" spans="1:8" ht="15" hidden="1" customHeight="1">
      <c r="A102" s="93" t="s">
        <v>46</v>
      </c>
      <c r="B102" s="97"/>
      <c r="C102" s="107">
        <v>22607</v>
      </c>
      <c r="D102" s="134">
        <f t="shared" si="1"/>
        <v>0</v>
      </c>
      <c r="E102" s="134"/>
      <c r="F102" s="134"/>
      <c r="G102" s="134"/>
      <c r="H102" s="134"/>
    </row>
    <row r="103" spans="1:8" ht="26.25" hidden="1">
      <c r="A103" s="93" t="s">
        <v>47</v>
      </c>
      <c r="B103" s="97"/>
      <c r="C103" s="107">
        <v>22608</v>
      </c>
      <c r="D103" s="134">
        <f t="shared" si="1"/>
        <v>0</v>
      </c>
      <c r="E103" s="134"/>
      <c r="F103" s="134"/>
      <c r="G103" s="134"/>
      <c r="H103" s="134"/>
    </row>
    <row r="104" spans="1:8" hidden="1">
      <c r="A104" s="93" t="s">
        <v>135</v>
      </c>
      <c r="B104" s="97"/>
      <c r="C104" s="107" t="s">
        <v>136</v>
      </c>
      <c r="D104" s="134">
        <f t="shared" si="1"/>
        <v>0</v>
      </c>
      <c r="E104" s="134"/>
      <c r="F104" s="134"/>
      <c r="G104" s="134"/>
      <c r="H104" s="134"/>
    </row>
    <row r="105" spans="1:8">
      <c r="A105" s="93" t="s">
        <v>48</v>
      </c>
      <c r="B105" s="97"/>
      <c r="C105" s="107" t="s">
        <v>125</v>
      </c>
      <c r="D105" s="134">
        <f t="shared" si="1"/>
        <v>0</v>
      </c>
      <c r="E105" s="134"/>
      <c r="F105" s="134"/>
      <c r="G105" s="134"/>
      <c r="H105" s="134"/>
    </row>
    <row r="106" spans="1:8">
      <c r="A106" s="94" t="s">
        <v>74</v>
      </c>
      <c r="B106" s="95">
        <v>230</v>
      </c>
      <c r="C106" s="106">
        <v>23000</v>
      </c>
      <c r="D106" s="151">
        <f>D107+D108</f>
        <v>0</v>
      </c>
      <c r="E106" s="151">
        <f>E107+E108</f>
        <v>0</v>
      </c>
      <c r="F106" s="151">
        <f>F107+F108</f>
        <v>0</v>
      </c>
      <c r="G106" s="151">
        <f>G107+G108</f>
        <v>0</v>
      </c>
      <c r="H106" s="151">
        <f>H107+H108</f>
        <v>0</v>
      </c>
    </row>
    <row r="107" spans="1:8" ht="0.75" customHeight="1">
      <c r="A107" s="96" t="s">
        <v>75</v>
      </c>
      <c r="B107" s="97">
        <v>231</v>
      </c>
      <c r="C107" s="107">
        <v>23100</v>
      </c>
      <c r="D107" s="97">
        <f>E107+F107+G107+H107</f>
        <v>0</v>
      </c>
      <c r="E107" s="97"/>
      <c r="F107" s="97"/>
      <c r="G107" s="97"/>
      <c r="H107" s="97"/>
    </row>
    <row r="108" spans="1:8" hidden="1">
      <c r="A108" s="96" t="s">
        <v>76</v>
      </c>
      <c r="B108" s="97">
        <v>232</v>
      </c>
      <c r="C108" s="107">
        <v>23200</v>
      </c>
      <c r="D108" s="97">
        <f>E108+F108+G108+H108</f>
        <v>0</v>
      </c>
      <c r="E108" s="97"/>
      <c r="F108" s="97"/>
      <c r="G108" s="97"/>
      <c r="H108" s="97"/>
    </row>
    <row r="109" spans="1:8" ht="15.75" hidden="1" customHeight="1">
      <c r="A109" s="94" t="s">
        <v>77</v>
      </c>
      <c r="B109" s="95">
        <v>240</v>
      </c>
      <c r="C109" s="106">
        <v>24000</v>
      </c>
      <c r="D109" s="125">
        <f>D110+D111</f>
        <v>0</v>
      </c>
      <c r="E109" s="125">
        <f>E110+E111</f>
        <v>0</v>
      </c>
      <c r="F109" s="125">
        <f>F110+F111</f>
        <v>0</v>
      </c>
      <c r="G109" s="125">
        <f>G110+G111</f>
        <v>0</v>
      </c>
      <c r="H109" s="125">
        <f>H110+H111</f>
        <v>0</v>
      </c>
    </row>
    <row r="110" spans="1:8" ht="26.25" hidden="1">
      <c r="A110" s="96" t="s">
        <v>78</v>
      </c>
      <c r="B110" s="97">
        <v>241</v>
      </c>
      <c r="C110" s="107">
        <v>24100</v>
      </c>
      <c r="D110" s="97">
        <f>E110+F110+G110+H110</f>
        <v>0</v>
      </c>
      <c r="E110" s="92"/>
      <c r="F110" s="92"/>
      <c r="G110" s="92"/>
      <c r="H110" s="92"/>
    </row>
    <row r="111" spans="1:8" ht="26.25" hidden="1">
      <c r="A111" s="96" t="s">
        <v>79</v>
      </c>
      <c r="B111" s="97">
        <v>242</v>
      </c>
      <c r="C111" s="107">
        <v>24200</v>
      </c>
      <c r="D111" s="97">
        <f>E111+F111+G111+H111</f>
        <v>0</v>
      </c>
      <c r="E111" s="92"/>
      <c r="F111" s="92"/>
      <c r="G111" s="92"/>
      <c r="H111" s="92"/>
    </row>
    <row r="112" spans="1:8" ht="14.25" hidden="1" customHeight="1">
      <c r="A112" s="94" t="s">
        <v>80</v>
      </c>
      <c r="B112" s="95">
        <v>250</v>
      </c>
      <c r="C112" s="106" t="s">
        <v>102</v>
      </c>
      <c r="D112" s="125">
        <f>D113+D114+D115</f>
        <v>0</v>
      </c>
      <c r="E112" s="125">
        <f>E113+E114+E115</f>
        <v>0</v>
      </c>
      <c r="F112" s="125">
        <f>F113+F114+F115</f>
        <v>0</v>
      </c>
      <c r="G112" s="125">
        <f>G113+G114+G115</f>
        <v>0</v>
      </c>
      <c r="H112" s="125">
        <f>H113+H114+H115</f>
        <v>0</v>
      </c>
    </row>
    <row r="113" spans="1:8" ht="14.25" hidden="1" customHeight="1">
      <c r="A113" s="96" t="s">
        <v>81</v>
      </c>
      <c r="B113" s="97">
        <v>251</v>
      </c>
      <c r="C113" s="107" t="s">
        <v>103</v>
      </c>
      <c r="D113" s="97">
        <f>E113+F113+G113+H113</f>
        <v>0</v>
      </c>
      <c r="E113" s="92"/>
      <c r="F113" s="92"/>
      <c r="G113" s="92"/>
      <c r="H113" s="92"/>
    </row>
    <row r="114" spans="1:8" ht="26.25" hidden="1">
      <c r="A114" s="96" t="s">
        <v>82</v>
      </c>
      <c r="B114" s="97">
        <v>252</v>
      </c>
      <c r="C114" s="107" t="s">
        <v>104</v>
      </c>
      <c r="D114" s="97">
        <f>E114+F114+G114+H114</f>
        <v>0</v>
      </c>
      <c r="E114" s="92"/>
      <c r="F114" s="92"/>
      <c r="G114" s="92"/>
      <c r="H114" s="92"/>
    </row>
    <row r="115" spans="1:8" hidden="1">
      <c r="A115" s="96" t="s">
        <v>83</v>
      </c>
      <c r="B115" s="97">
        <v>253</v>
      </c>
      <c r="C115" s="107" t="s">
        <v>105</v>
      </c>
      <c r="D115" s="97">
        <f>E115+F115+G115+H115</f>
        <v>0</v>
      </c>
      <c r="E115" s="92"/>
      <c r="F115" s="92"/>
      <c r="G115" s="92"/>
      <c r="H115" s="92"/>
    </row>
    <row r="116" spans="1:8" hidden="1">
      <c r="A116" s="94" t="s">
        <v>49</v>
      </c>
      <c r="B116" s="95">
        <v>260</v>
      </c>
      <c r="C116" s="106">
        <v>26000</v>
      </c>
      <c r="D116" s="125">
        <f>D117+D118+D120</f>
        <v>0</v>
      </c>
      <c r="E116" s="125">
        <f>E117+E118+E120</f>
        <v>0</v>
      </c>
      <c r="F116" s="125">
        <f>F117+F118+F120</f>
        <v>0</v>
      </c>
      <c r="G116" s="125">
        <f>G117+G118+G120</f>
        <v>0</v>
      </c>
      <c r="H116" s="125">
        <f>H117+H118+H120</f>
        <v>0</v>
      </c>
    </row>
    <row r="117" spans="1:8" ht="21.75" hidden="1" customHeight="1">
      <c r="A117" s="96" t="s">
        <v>84</v>
      </c>
      <c r="B117" s="97">
        <v>261</v>
      </c>
      <c r="C117" s="107">
        <v>26100</v>
      </c>
      <c r="D117" s="97">
        <f>E117+F117+G117+H117</f>
        <v>0</v>
      </c>
      <c r="E117" s="92"/>
      <c r="F117" s="92"/>
      <c r="G117" s="92"/>
      <c r="H117" s="92"/>
    </row>
    <row r="118" spans="1:8" hidden="1">
      <c r="A118" s="96" t="s">
        <v>50</v>
      </c>
      <c r="B118" s="97">
        <v>262</v>
      </c>
      <c r="C118" s="107">
        <v>26200</v>
      </c>
      <c r="D118" s="97">
        <f>E118+F118+G118+H118</f>
        <v>0</v>
      </c>
      <c r="E118" s="92"/>
      <c r="F118" s="92"/>
      <c r="G118" s="92"/>
      <c r="H118" s="92"/>
    </row>
    <row r="119" spans="1:8" hidden="1">
      <c r="A119" s="93" t="s">
        <v>51</v>
      </c>
      <c r="B119" s="97"/>
      <c r="C119" s="107">
        <v>26201</v>
      </c>
      <c r="D119" s="97">
        <f>E119+F119+G119+H119</f>
        <v>0</v>
      </c>
      <c r="E119" s="92"/>
      <c r="F119" s="92"/>
      <c r="G119" s="92"/>
      <c r="H119" s="92"/>
    </row>
    <row r="120" spans="1:8" ht="26.25" hidden="1">
      <c r="A120" s="96" t="s">
        <v>85</v>
      </c>
      <c r="B120" s="97">
        <v>263</v>
      </c>
      <c r="C120" s="107" t="s">
        <v>101</v>
      </c>
      <c r="D120" s="97">
        <f>E120+F120+G120+H120</f>
        <v>0</v>
      </c>
      <c r="E120" s="92"/>
      <c r="F120" s="92"/>
      <c r="G120" s="92"/>
      <c r="H120" s="92"/>
    </row>
    <row r="121" spans="1:8" hidden="1">
      <c r="A121" s="94" t="s">
        <v>52</v>
      </c>
      <c r="B121" s="95">
        <v>290</v>
      </c>
      <c r="C121" s="106">
        <v>29000</v>
      </c>
      <c r="D121" s="125">
        <f>D122+D123+D124+D125+D126+D127+D128</f>
        <v>0</v>
      </c>
      <c r="E121" s="125">
        <f>E122+E123+E124+E125+E126+E127+E128</f>
        <v>0</v>
      </c>
      <c r="F121" s="125">
        <f>F122+F123+F124+F125+F126+F127+F128</f>
        <v>0</v>
      </c>
      <c r="G121" s="125">
        <f>G122+G123+G124+G125+G126+G127+G128</f>
        <v>0</v>
      </c>
      <c r="H121" s="125">
        <f>H122+H123+H124+H125+H126+H127+H128</f>
        <v>0</v>
      </c>
    </row>
    <row r="122" spans="1:8" hidden="1">
      <c r="A122" s="93" t="s">
        <v>53</v>
      </c>
      <c r="B122" s="97"/>
      <c r="C122" s="107">
        <v>29001</v>
      </c>
      <c r="D122" s="97">
        <f t="shared" ref="D122:D128" si="2">E122+F122+G122+H122</f>
        <v>0</v>
      </c>
      <c r="E122" s="92"/>
      <c r="F122" s="92"/>
      <c r="G122" s="92"/>
      <c r="H122" s="92"/>
    </row>
    <row r="123" spans="1:8" hidden="1">
      <c r="A123" s="93" t="s">
        <v>54</v>
      </c>
      <c r="B123" s="97"/>
      <c r="C123" s="107">
        <v>29002</v>
      </c>
      <c r="D123" s="97">
        <f t="shared" si="2"/>
        <v>0</v>
      </c>
      <c r="E123" s="92"/>
      <c r="F123" s="92"/>
      <c r="G123" s="92"/>
      <c r="H123" s="92"/>
    </row>
    <row r="124" spans="1:8" hidden="1">
      <c r="A124" s="93" t="s">
        <v>55</v>
      </c>
      <c r="B124" s="97"/>
      <c r="C124" s="107">
        <v>29003</v>
      </c>
      <c r="D124" s="97">
        <f t="shared" si="2"/>
        <v>0</v>
      </c>
      <c r="E124" s="92"/>
      <c r="F124" s="92"/>
      <c r="G124" s="92"/>
      <c r="H124" s="92"/>
    </row>
    <row r="125" spans="1:8" hidden="1">
      <c r="A125" s="93" t="s">
        <v>56</v>
      </c>
      <c r="B125" s="97"/>
      <c r="C125" s="107">
        <v>29004</v>
      </c>
      <c r="D125" s="97">
        <f t="shared" si="2"/>
        <v>0</v>
      </c>
      <c r="E125" s="92"/>
      <c r="F125" s="92"/>
      <c r="G125" s="92"/>
      <c r="H125" s="92"/>
    </row>
    <row r="126" spans="1:8" hidden="1">
      <c r="A126" s="93" t="s">
        <v>57</v>
      </c>
      <c r="B126" s="97"/>
      <c r="C126" s="107">
        <v>29005</v>
      </c>
      <c r="D126" s="97">
        <f t="shared" si="2"/>
        <v>0</v>
      </c>
      <c r="E126" s="92"/>
      <c r="F126" s="92"/>
      <c r="G126" s="92"/>
      <c r="H126" s="92"/>
    </row>
    <row r="127" spans="1:8" hidden="1">
      <c r="A127" s="93" t="s">
        <v>137</v>
      </c>
      <c r="B127" s="97"/>
      <c r="C127" s="107" t="s">
        <v>138</v>
      </c>
      <c r="D127" s="97">
        <f t="shared" si="2"/>
        <v>0</v>
      </c>
      <c r="E127" s="92"/>
      <c r="F127" s="92"/>
      <c r="G127" s="92"/>
      <c r="H127" s="92"/>
    </row>
    <row r="128" spans="1:8" hidden="1">
      <c r="A128" s="93" t="s">
        <v>252</v>
      </c>
      <c r="B128" s="97"/>
      <c r="C128" s="107" t="s">
        <v>126</v>
      </c>
      <c r="D128" s="97">
        <f t="shared" si="2"/>
        <v>0</v>
      </c>
      <c r="E128" s="92"/>
      <c r="F128" s="92"/>
      <c r="G128" s="92"/>
      <c r="H128" s="92"/>
    </row>
    <row r="129" spans="1:8" hidden="1">
      <c r="A129" s="94" t="s">
        <v>59</v>
      </c>
      <c r="B129" s="95">
        <v>300</v>
      </c>
      <c r="C129" s="106">
        <v>30000</v>
      </c>
      <c r="D129" s="125">
        <f>D130+D139+D140</f>
        <v>0</v>
      </c>
      <c r="E129" s="125">
        <f>E130+E139+E140</f>
        <v>0</v>
      </c>
      <c r="F129" s="125">
        <f>F130+F139+F140</f>
        <v>0</v>
      </c>
      <c r="G129" s="125">
        <f>G130+G139+G140</f>
        <v>0</v>
      </c>
      <c r="H129" s="125">
        <f>H130+H139+H140</f>
        <v>0</v>
      </c>
    </row>
    <row r="130" spans="1:8" hidden="1">
      <c r="A130" s="96" t="s">
        <v>60</v>
      </c>
      <c r="B130" s="97">
        <v>310</v>
      </c>
      <c r="C130" s="107">
        <v>31000</v>
      </c>
      <c r="D130" s="125">
        <f>D131+D132+D133+D134+D135+D136+D137+D138</f>
        <v>0</v>
      </c>
      <c r="E130" s="125">
        <f>E131+E132+E133+E134+E135+E136+E137+E138</f>
        <v>0</v>
      </c>
      <c r="F130" s="125">
        <f>F131+F132+F133+F134+F135+F136+F137+F138</f>
        <v>0</v>
      </c>
      <c r="G130" s="125">
        <f>G131+G132+G133+G134+G135+G136+G137+G138</f>
        <v>0</v>
      </c>
      <c r="H130" s="125">
        <f>H131+H132+H133+H134+H135+H136+H137+H138</f>
        <v>0</v>
      </c>
    </row>
    <row r="131" spans="1:8" hidden="1">
      <c r="A131" s="93" t="s">
        <v>129</v>
      </c>
      <c r="B131" s="97"/>
      <c r="C131" s="107">
        <v>31001</v>
      </c>
      <c r="D131" s="97">
        <f t="shared" ref="D131:D139" si="3">E131+F131+G131+H131</f>
        <v>0</v>
      </c>
      <c r="E131" s="92"/>
      <c r="F131" s="92"/>
      <c r="G131" s="92"/>
      <c r="H131" s="92"/>
    </row>
    <row r="132" spans="1:8" hidden="1">
      <c r="A132" s="93" t="s">
        <v>61</v>
      </c>
      <c r="B132" s="97"/>
      <c r="C132" s="107">
        <v>31002</v>
      </c>
      <c r="D132" s="97">
        <f t="shared" si="3"/>
        <v>0</v>
      </c>
      <c r="E132" s="92"/>
      <c r="F132" s="92"/>
      <c r="G132" s="92"/>
      <c r="H132" s="92"/>
    </row>
    <row r="133" spans="1:8" ht="30" hidden="1" customHeight="1">
      <c r="A133" s="93" t="s">
        <v>62</v>
      </c>
      <c r="B133" s="97"/>
      <c r="C133" s="107">
        <v>31003</v>
      </c>
      <c r="D133" s="97">
        <f t="shared" si="3"/>
        <v>0</v>
      </c>
      <c r="E133" s="92"/>
      <c r="F133" s="92"/>
      <c r="G133" s="92"/>
      <c r="H133" s="92"/>
    </row>
    <row r="134" spans="1:8" hidden="1">
      <c r="A134" s="93" t="s">
        <v>63</v>
      </c>
      <c r="B134" s="97"/>
      <c r="C134" s="107">
        <v>31004</v>
      </c>
      <c r="D134" s="97">
        <f t="shared" si="3"/>
        <v>0</v>
      </c>
      <c r="E134" s="92"/>
      <c r="F134" s="92"/>
      <c r="G134" s="92"/>
      <c r="H134" s="92"/>
    </row>
    <row r="135" spans="1:8" hidden="1">
      <c r="A135" s="93" t="s">
        <v>64</v>
      </c>
      <c r="B135" s="97"/>
      <c r="C135" s="107">
        <v>31005</v>
      </c>
      <c r="D135" s="97">
        <f t="shared" si="3"/>
        <v>0</v>
      </c>
      <c r="E135" s="92"/>
      <c r="F135" s="92"/>
      <c r="G135" s="92"/>
      <c r="H135" s="92"/>
    </row>
    <row r="136" spans="1:8" hidden="1">
      <c r="A136" s="93" t="s">
        <v>66</v>
      </c>
      <c r="B136" s="97"/>
      <c r="C136" s="107">
        <v>31006</v>
      </c>
      <c r="D136" s="97">
        <f t="shared" si="3"/>
        <v>0</v>
      </c>
      <c r="E136" s="92"/>
      <c r="F136" s="92"/>
      <c r="G136" s="92"/>
      <c r="H136" s="92"/>
    </row>
    <row r="137" spans="1:8" hidden="1">
      <c r="A137" s="93" t="s">
        <v>130</v>
      </c>
      <c r="B137" s="97"/>
      <c r="C137" s="107" t="s">
        <v>131</v>
      </c>
      <c r="D137" s="97">
        <f t="shared" si="3"/>
        <v>0</v>
      </c>
      <c r="E137" s="92"/>
      <c r="F137" s="92"/>
      <c r="G137" s="92"/>
      <c r="H137" s="92"/>
    </row>
    <row r="138" spans="1:8" hidden="1">
      <c r="A138" s="93" t="s">
        <v>65</v>
      </c>
      <c r="B138" s="97"/>
      <c r="C138" s="107" t="s">
        <v>127</v>
      </c>
      <c r="D138" s="97">
        <f t="shared" si="3"/>
        <v>0</v>
      </c>
      <c r="E138" s="92"/>
      <c r="F138" s="92"/>
      <c r="G138" s="92"/>
      <c r="H138" s="92"/>
    </row>
    <row r="139" spans="1:8" ht="15.75" hidden="1" customHeight="1">
      <c r="A139" s="96" t="s">
        <v>86</v>
      </c>
      <c r="B139" s="97">
        <v>320</v>
      </c>
      <c r="C139" s="107" t="s">
        <v>118</v>
      </c>
      <c r="D139" s="97">
        <f t="shared" si="3"/>
        <v>0</v>
      </c>
      <c r="E139" s="92"/>
      <c r="F139" s="92"/>
      <c r="G139" s="92"/>
      <c r="H139" s="92"/>
    </row>
    <row r="140" spans="1:8" ht="16.5" hidden="1" customHeight="1">
      <c r="A140" s="96" t="s">
        <v>67</v>
      </c>
      <c r="B140" s="97">
        <v>340</v>
      </c>
      <c r="C140" s="107">
        <v>34000</v>
      </c>
      <c r="D140" s="125">
        <f>D141+D142+D143+D144+D145+D146+D147+D148+D149+D150</f>
        <v>0</v>
      </c>
      <c r="E140" s="125">
        <f>E141+E142+E143+E144+E145+E146+E147+E148+E149+E150</f>
        <v>0</v>
      </c>
      <c r="F140" s="125">
        <f>F141+F142+F143+F144+F145+F146+F147+F148+F149+F150</f>
        <v>0</v>
      </c>
      <c r="G140" s="125">
        <f>G141+G142+G143+G144+G145+G146+G147+G148+G149+G150</f>
        <v>0</v>
      </c>
      <c r="H140" s="125">
        <f>H141+H142+H143+H144+H145+H146+H147+H148+H149+H150</f>
        <v>0</v>
      </c>
    </row>
    <row r="141" spans="1:8" ht="26.25" hidden="1">
      <c r="A141" s="93" t="s">
        <v>68</v>
      </c>
      <c r="B141" s="97"/>
      <c r="C141" s="107">
        <v>34001</v>
      </c>
      <c r="D141" s="97">
        <f t="shared" ref="D141:D150" si="4">E141+F141+G141+H141</f>
        <v>0</v>
      </c>
      <c r="E141" s="92"/>
      <c r="F141" s="92"/>
      <c r="G141" s="92"/>
      <c r="H141" s="92"/>
    </row>
    <row r="142" spans="1:8" hidden="1">
      <c r="A142" s="93" t="s">
        <v>69</v>
      </c>
      <c r="B142" s="97"/>
      <c r="C142" s="107">
        <v>34002</v>
      </c>
      <c r="D142" s="97">
        <f t="shared" si="4"/>
        <v>0</v>
      </c>
      <c r="E142" s="92"/>
      <c r="F142" s="92"/>
      <c r="G142" s="92"/>
      <c r="H142" s="92"/>
    </row>
    <row r="143" spans="1:8" hidden="1">
      <c r="A143" s="93" t="s">
        <v>70</v>
      </c>
      <c r="B143" s="97"/>
      <c r="C143" s="107">
        <v>34003</v>
      </c>
      <c r="D143" s="97">
        <f t="shared" si="4"/>
        <v>0</v>
      </c>
      <c r="E143" s="92"/>
      <c r="F143" s="92"/>
      <c r="G143" s="92"/>
      <c r="H143" s="92"/>
    </row>
    <row r="144" spans="1:8" ht="29.25" hidden="1" customHeight="1">
      <c r="A144" s="93" t="s">
        <v>71</v>
      </c>
      <c r="B144" s="97"/>
      <c r="C144" s="107">
        <v>34004</v>
      </c>
      <c r="D144" s="97">
        <f t="shared" si="4"/>
        <v>0</v>
      </c>
      <c r="E144" s="92"/>
      <c r="F144" s="92"/>
      <c r="G144" s="92"/>
      <c r="H144" s="92"/>
    </row>
    <row r="145" spans="1:8" ht="26.25" hidden="1">
      <c r="A145" s="93" t="s">
        <v>72</v>
      </c>
      <c r="B145" s="97"/>
      <c r="C145" s="107">
        <v>34005</v>
      </c>
      <c r="D145" s="97">
        <f t="shared" si="4"/>
        <v>0</v>
      </c>
      <c r="E145" s="92"/>
      <c r="F145" s="92"/>
      <c r="G145" s="92"/>
      <c r="H145" s="92"/>
    </row>
    <row r="146" spans="1:8" ht="26.25" hidden="1">
      <c r="A146" s="93" t="s">
        <v>73</v>
      </c>
      <c r="B146" s="97"/>
      <c r="C146" s="107">
        <v>34006</v>
      </c>
      <c r="D146" s="97">
        <f t="shared" si="4"/>
        <v>0</v>
      </c>
      <c r="E146" s="92"/>
      <c r="F146" s="92"/>
      <c r="G146" s="92"/>
      <c r="H146" s="92"/>
    </row>
    <row r="147" spans="1:8" hidden="1">
      <c r="A147" s="93" t="s">
        <v>132</v>
      </c>
      <c r="B147" s="97"/>
      <c r="C147" s="107">
        <v>34007</v>
      </c>
      <c r="D147" s="97">
        <f t="shared" si="4"/>
        <v>0</v>
      </c>
      <c r="E147" s="92"/>
      <c r="F147" s="92"/>
      <c r="G147" s="92"/>
      <c r="H147" s="92"/>
    </row>
    <row r="148" spans="1:8" hidden="1">
      <c r="A148" s="93" t="s">
        <v>133</v>
      </c>
      <c r="B148" s="97"/>
      <c r="C148" s="107" t="s">
        <v>134</v>
      </c>
      <c r="D148" s="97">
        <f t="shared" si="4"/>
        <v>0</v>
      </c>
      <c r="E148" s="92"/>
      <c r="F148" s="92"/>
      <c r="G148" s="92"/>
      <c r="H148" s="92"/>
    </row>
    <row r="149" spans="1:8" hidden="1">
      <c r="A149" s="93" t="s">
        <v>139</v>
      </c>
      <c r="B149" s="97"/>
      <c r="C149" s="107" t="s">
        <v>140</v>
      </c>
      <c r="D149" s="97">
        <f t="shared" si="4"/>
        <v>0</v>
      </c>
      <c r="E149" s="92"/>
      <c r="F149" s="92"/>
      <c r="G149" s="92"/>
      <c r="H149" s="92"/>
    </row>
    <row r="150" spans="1:8" hidden="1">
      <c r="A150" s="93" t="s">
        <v>227</v>
      </c>
      <c r="B150" s="97"/>
      <c r="C150" s="107" t="s">
        <v>128</v>
      </c>
      <c r="D150" s="97">
        <f t="shared" si="4"/>
        <v>0</v>
      </c>
      <c r="E150" s="92"/>
      <c r="F150" s="92"/>
      <c r="G150" s="92"/>
      <c r="H150" s="92"/>
    </row>
    <row r="151" spans="1:8" hidden="1">
      <c r="A151" s="94" t="s">
        <v>112</v>
      </c>
      <c r="B151" s="95">
        <v>500</v>
      </c>
      <c r="C151" s="106" t="s">
        <v>106</v>
      </c>
      <c r="D151" s="125">
        <f>D152+D153</f>
        <v>0</v>
      </c>
      <c r="E151" s="125">
        <f>E152+E153</f>
        <v>0</v>
      </c>
      <c r="F151" s="125">
        <f>F152+F153</f>
        <v>0</v>
      </c>
      <c r="G151" s="125">
        <f>G152+G153</f>
        <v>0</v>
      </c>
      <c r="H151" s="125">
        <f>H152+H153</f>
        <v>0</v>
      </c>
    </row>
    <row r="152" spans="1:8" hidden="1">
      <c r="A152" s="96" t="s">
        <v>113</v>
      </c>
      <c r="B152" s="97">
        <v>530</v>
      </c>
      <c r="C152" s="107" t="s">
        <v>107</v>
      </c>
      <c r="D152" s="97"/>
      <c r="E152" s="92"/>
      <c r="F152" s="92"/>
      <c r="G152" s="92"/>
      <c r="H152" s="92"/>
    </row>
    <row r="153" spans="1:8" hidden="1">
      <c r="A153" s="96" t="s">
        <v>114</v>
      </c>
      <c r="B153" s="97">
        <v>540</v>
      </c>
      <c r="C153" s="107" t="s">
        <v>108</v>
      </c>
      <c r="D153" s="97"/>
      <c r="E153" s="92"/>
      <c r="F153" s="92"/>
      <c r="G153" s="92"/>
      <c r="H153" s="92"/>
    </row>
    <row r="154" spans="1:8" hidden="1">
      <c r="A154" s="94" t="s">
        <v>115</v>
      </c>
      <c r="B154" s="95">
        <v>600</v>
      </c>
      <c r="C154" s="106" t="s">
        <v>109</v>
      </c>
      <c r="D154" s="125">
        <f>D155+D156</f>
        <v>0</v>
      </c>
      <c r="E154" s="125">
        <f>E155+E156</f>
        <v>0</v>
      </c>
      <c r="F154" s="125">
        <f>F155+F156</f>
        <v>0</v>
      </c>
      <c r="G154" s="125">
        <f>G155+G156</f>
        <v>0</v>
      </c>
      <c r="H154" s="125">
        <f>H155+H156</f>
        <v>0</v>
      </c>
    </row>
    <row r="155" spans="1:8" ht="26.25" hidden="1">
      <c r="A155" s="96" t="s">
        <v>116</v>
      </c>
      <c r="B155" s="97">
        <v>620</v>
      </c>
      <c r="C155" s="107" t="s">
        <v>110</v>
      </c>
      <c r="D155" s="97"/>
      <c r="E155" s="97"/>
      <c r="F155" s="97"/>
      <c r="G155" s="97"/>
      <c r="H155" s="97"/>
    </row>
    <row r="156" spans="1:8" hidden="1">
      <c r="A156" s="109" t="s">
        <v>117</v>
      </c>
      <c r="B156" s="99">
        <v>640</v>
      </c>
      <c r="C156" s="100" t="s">
        <v>111</v>
      </c>
      <c r="D156" s="97"/>
      <c r="E156" s="99"/>
      <c r="F156" s="99"/>
      <c r="G156" s="99"/>
      <c r="H156" s="99"/>
    </row>
    <row r="157" spans="1:8" hidden="1">
      <c r="A157" s="96"/>
      <c r="B157" s="97"/>
      <c r="C157" s="107"/>
      <c r="D157" s="97"/>
      <c r="E157" s="97"/>
      <c r="F157" s="97"/>
      <c r="G157" s="97"/>
      <c r="H157" s="97"/>
    </row>
    <row r="158" spans="1:8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 ht="12" customHeight="1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 hidden="1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 hidden="1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 hidden="1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 hidden="1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 hidden="1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 hidden="1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 hidden="1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 hidden="1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 hidden="1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 hidden="1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 hidden="1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 hidden="1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hidden="1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 hidden="1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 hidden="1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 hidden="1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 ht="13.5" hidden="1" customHeight="1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 hidden="1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 hidden="1">
      <c r="A178" s="115"/>
      <c r="B178" s="73"/>
      <c r="C178" s="74"/>
      <c r="D178" s="73"/>
      <c r="E178" s="73"/>
      <c r="F178" s="73"/>
      <c r="G178" s="73"/>
      <c r="H178" s="73"/>
    </row>
    <row r="179" spans="1:8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321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10:G10"/>
    <mergeCell ref="A8:H8"/>
    <mergeCell ref="A9:H9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4"/>
  </sheetPr>
  <dimension ref="A1:I189"/>
  <sheetViews>
    <sheetView showGridLines="0" topLeftCell="A24" zoomScale="75" workbookViewId="0">
      <selection activeCell="H110" sqref="H110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6.7109375" style="1" customWidth="1"/>
    <col min="6" max="6" width="18.28515625" style="1" customWidth="1"/>
    <col min="7" max="7" width="15.85546875" style="1" customWidth="1"/>
    <col min="8" max="8" width="13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326</v>
      </c>
    </row>
    <row r="6" spans="1:8">
      <c r="A6" s="1" t="s">
        <v>225</v>
      </c>
    </row>
    <row r="8" spans="1:8" ht="20.25" customHeight="1">
      <c r="A8" s="170" t="s">
        <v>325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303</v>
      </c>
      <c r="B9" s="171"/>
      <c r="C9" s="171"/>
      <c r="D9" s="171"/>
      <c r="E9" s="171"/>
      <c r="F9" s="171"/>
      <c r="G9" s="171"/>
      <c r="H9" s="171"/>
    </row>
    <row r="10" spans="1:8" ht="1.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F14" s="3" t="s">
        <v>99</v>
      </c>
      <c r="G14" s="4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288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/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214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220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283</v>
      </c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61" customFormat="1" ht="68.2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61" customFormat="1" ht="17.25" customHeigh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 hidden="1">
      <c r="A30" s="81" t="s">
        <v>210</v>
      </c>
      <c r="B30" s="82"/>
      <c r="C30" s="83" t="s">
        <v>211</v>
      </c>
      <c r="D30" s="129">
        <f>D31+D46</f>
        <v>0</v>
      </c>
      <c r="E30" s="129">
        <f>E31+E46</f>
        <v>0</v>
      </c>
      <c r="F30" s="129">
        <f>F31+F46</f>
        <v>0</v>
      </c>
      <c r="G30" s="129">
        <f>G31+G46</f>
        <v>0</v>
      </c>
      <c r="H30" s="129">
        <f>H31+H46</f>
        <v>0</v>
      </c>
    </row>
    <row r="31" spans="1:8" hidden="1">
      <c r="A31" s="85" t="s">
        <v>173</v>
      </c>
      <c r="B31" s="86">
        <v>100</v>
      </c>
      <c r="C31" s="87" t="s">
        <v>176</v>
      </c>
      <c r="D31" s="120">
        <f>D32+D33+D34+D35+D36+D40+D41+D45</f>
        <v>0</v>
      </c>
      <c r="E31" s="120">
        <f>E32+E33+E34+E35+E36+E40+E41+E45</f>
        <v>0</v>
      </c>
      <c r="F31" s="120">
        <f>F32+F33+F34+F35+F36+F40+F41+F45</f>
        <v>0</v>
      </c>
      <c r="G31" s="120">
        <f>G32+G33+G34+G35+G36+G40+G41+G45</f>
        <v>0</v>
      </c>
      <c r="H31" s="120">
        <f>H32+H33+H34+H35+H36+H40+H41+H45</f>
        <v>0</v>
      </c>
    </row>
    <row r="32" spans="1:8" ht="16.5" hidden="1" customHeight="1">
      <c r="A32" s="89" t="s">
        <v>148</v>
      </c>
      <c r="B32" s="90">
        <v>110</v>
      </c>
      <c r="C32" s="91" t="s">
        <v>177</v>
      </c>
      <c r="D32" s="119"/>
      <c r="E32" s="119"/>
      <c r="F32" s="119"/>
      <c r="G32" s="119"/>
      <c r="H32" s="119"/>
    </row>
    <row r="33" spans="1:8" hidden="1">
      <c r="A33" s="89" t="s">
        <v>149</v>
      </c>
      <c r="B33" s="90">
        <v>120</v>
      </c>
      <c r="C33" s="91" t="s">
        <v>178</v>
      </c>
      <c r="D33" s="119">
        <f>E33+F33+G33+H33</f>
        <v>0</v>
      </c>
      <c r="E33" s="119"/>
      <c r="F33" s="119"/>
      <c r="G33" s="119"/>
      <c r="H33" s="119"/>
    </row>
    <row r="34" spans="1:8" hidden="1">
      <c r="A34" s="89" t="s">
        <v>170</v>
      </c>
      <c r="B34" s="90">
        <v>130</v>
      </c>
      <c r="C34" s="91" t="s">
        <v>179</v>
      </c>
      <c r="D34" s="119">
        <f>E34+F34+G34+H34</f>
        <v>0</v>
      </c>
      <c r="E34" s="119"/>
      <c r="F34" s="119"/>
      <c r="G34" s="119"/>
      <c r="H34" s="119"/>
    </row>
    <row r="35" spans="1:8" hidden="1">
      <c r="A35" s="89" t="s">
        <v>150</v>
      </c>
      <c r="B35" s="90">
        <v>140</v>
      </c>
      <c r="C35" s="91" t="s">
        <v>180</v>
      </c>
      <c r="D35" s="119"/>
      <c r="E35" s="119"/>
      <c r="F35" s="119"/>
      <c r="G35" s="119"/>
      <c r="H35" s="119"/>
    </row>
    <row r="36" spans="1:8" ht="15" hidden="1" customHeight="1">
      <c r="A36" s="89" t="s">
        <v>151</v>
      </c>
      <c r="B36" s="90">
        <v>150</v>
      </c>
      <c r="C36" s="91" t="s">
        <v>181</v>
      </c>
      <c r="D36" s="120">
        <f>D37+D38+D39</f>
        <v>0</v>
      </c>
      <c r="E36" s="120">
        <f>E37+E38+E39</f>
        <v>0</v>
      </c>
      <c r="F36" s="120">
        <f>F37+F38+F39</f>
        <v>0</v>
      </c>
      <c r="G36" s="120">
        <f>G37+G38+G39</f>
        <v>0</v>
      </c>
      <c r="H36" s="120">
        <f>H37+H38+H39</f>
        <v>0</v>
      </c>
    </row>
    <row r="37" spans="1:8" ht="26.25" hidden="1">
      <c r="A37" s="93" t="s">
        <v>171</v>
      </c>
      <c r="B37" s="90">
        <v>151</v>
      </c>
      <c r="C37" s="91">
        <v>15100</v>
      </c>
      <c r="D37" s="119">
        <f>E37+F37+G37+H37</f>
        <v>0</v>
      </c>
      <c r="E37" s="119"/>
      <c r="F37" s="119"/>
      <c r="G37" s="119"/>
      <c r="H37" s="119"/>
    </row>
    <row r="38" spans="1:8" ht="26.25" hidden="1">
      <c r="A38" s="93" t="s">
        <v>172</v>
      </c>
      <c r="B38" s="90">
        <v>152</v>
      </c>
      <c r="C38" s="91">
        <v>15200</v>
      </c>
      <c r="D38" s="97"/>
      <c r="E38" s="97"/>
      <c r="F38" s="97"/>
      <c r="G38" s="97"/>
      <c r="H38" s="97"/>
    </row>
    <row r="39" spans="1:8" hidden="1">
      <c r="A39" s="93" t="s">
        <v>152</v>
      </c>
      <c r="B39" s="90">
        <v>153</v>
      </c>
      <c r="C39" s="91">
        <v>15300</v>
      </c>
      <c r="D39" s="97"/>
      <c r="E39" s="97"/>
      <c r="F39" s="97"/>
      <c r="G39" s="97"/>
      <c r="H39" s="97"/>
    </row>
    <row r="40" spans="1:8" ht="15.75" hidden="1" customHeight="1">
      <c r="A40" s="89" t="s">
        <v>153</v>
      </c>
      <c r="B40" s="90">
        <v>160</v>
      </c>
      <c r="C40" s="91" t="s">
        <v>182</v>
      </c>
      <c r="D40" s="97"/>
      <c r="E40" s="97"/>
      <c r="F40" s="97"/>
      <c r="G40" s="97"/>
      <c r="H40" s="97"/>
    </row>
    <row r="41" spans="1:8" hidden="1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 hidden="1">
      <c r="A42" s="93" t="s">
        <v>155</v>
      </c>
      <c r="B42" s="90">
        <v>171</v>
      </c>
      <c r="C42" s="91" t="s">
        <v>184</v>
      </c>
      <c r="D42" s="97"/>
      <c r="E42" s="97"/>
      <c r="F42" s="97"/>
      <c r="G42" s="97"/>
      <c r="H42" s="97"/>
    </row>
    <row r="43" spans="1:8" hidden="1">
      <c r="A43" s="93" t="s">
        <v>156</v>
      </c>
      <c r="B43" s="90">
        <v>172</v>
      </c>
      <c r="C43" s="91" t="s">
        <v>185</v>
      </c>
      <c r="D43" s="97"/>
      <c r="E43" s="97"/>
      <c r="F43" s="97"/>
      <c r="G43" s="97"/>
      <c r="H43" s="97"/>
    </row>
    <row r="44" spans="1:8" ht="16.5" hidden="1" customHeight="1">
      <c r="A44" s="93" t="s">
        <v>157</v>
      </c>
      <c r="B44" s="90">
        <v>173</v>
      </c>
      <c r="C44" s="91" t="s">
        <v>186</v>
      </c>
      <c r="D44" s="97"/>
      <c r="E44" s="97"/>
      <c r="F44" s="97"/>
      <c r="G44" s="97"/>
      <c r="H44" s="97"/>
    </row>
    <row r="45" spans="1:8" hidden="1">
      <c r="A45" s="89" t="s">
        <v>158</v>
      </c>
      <c r="B45" s="90">
        <v>180</v>
      </c>
      <c r="C45" s="91" t="s">
        <v>187</v>
      </c>
      <c r="D45" s="97"/>
      <c r="E45" s="97"/>
      <c r="F45" s="97"/>
      <c r="G45" s="97"/>
      <c r="H45" s="97"/>
    </row>
    <row r="46" spans="1:8" hidden="1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 hidden="1">
      <c r="A47" s="96" t="s">
        <v>160</v>
      </c>
      <c r="B47" s="97">
        <v>410</v>
      </c>
      <c r="C47" s="91" t="s">
        <v>191</v>
      </c>
      <c r="D47" s="97"/>
      <c r="E47" s="97"/>
      <c r="F47" s="97"/>
      <c r="G47" s="97"/>
      <c r="H47" s="97"/>
    </row>
    <row r="48" spans="1:8" hidden="1">
      <c r="A48" s="96" t="s">
        <v>161</v>
      </c>
      <c r="B48" s="97">
        <v>420</v>
      </c>
      <c r="C48" s="91" t="s">
        <v>192</v>
      </c>
      <c r="D48" s="97"/>
      <c r="E48" s="97"/>
      <c r="F48" s="97"/>
      <c r="G48" s="97"/>
      <c r="H48" s="97"/>
    </row>
    <row r="49" spans="1:9" hidden="1">
      <c r="A49" s="96" t="s">
        <v>163</v>
      </c>
      <c r="B49" s="97">
        <v>440</v>
      </c>
      <c r="C49" s="91" t="s">
        <v>194</v>
      </c>
      <c r="D49" s="97"/>
      <c r="E49" s="97"/>
      <c r="F49" s="97"/>
      <c r="G49" s="97"/>
      <c r="H49" s="97"/>
    </row>
    <row r="50" spans="1:9" hidden="1">
      <c r="A50" s="98"/>
      <c r="B50" s="99"/>
      <c r="C50" s="100"/>
      <c r="D50" s="99"/>
      <c r="E50" s="99"/>
      <c r="F50" s="97"/>
      <c r="G50" s="97"/>
      <c r="H50" s="97"/>
    </row>
    <row r="51" spans="1:9" s="13" customFormat="1">
      <c r="A51" s="102" t="s">
        <v>212</v>
      </c>
      <c r="B51" s="103"/>
      <c r="C51" s="104" t="s">
        <v>211</v>
      </c>
      <c r="D51" s="150">
        <f>D52+D129+D151+D154</f>
        <v>0</v>
      </c>
      <c r="E51" s="150">
        <f>E52+E129+E151+E154</f>
        <v>0</v>
      </c>
      <c r="F51" s="150">
        <f>F52+F129+F151+F154</f>
        <v>0</v>
      </c>
      <c r="G51" s="150">
        <f>G52+G129+G151+G154</f>
        <v>0</v>
      </c>
      <c r="H51" s="150">
        <f>H52+H129+H151+H154</f>
        <v>0</v>
      </c>
      <c r="I51" s="56"/>
    </row>
    <row r="52" spans="1:9">
      <c r="A52" s="85" t="s">
        <v>174</v>
      </c>
      <c r="B52" s="86">
        <v>200</v>
      </c>
      <c r="C52" s="106" t="s">
        <v>175</v>
      </c>
      <c r="D52" s="151">
        <f>D53+D58+D63+D64+D106+D109+D112+D116+D121</f>
        <v>0</v>
      </c>
      <c r="E52" s="151">
        <f>E53+E58+E63+E64+E106+E109+E112+E116+E121</f>
        <v>0</v>
      </c>
      <c r="F52" s="151">
        <f>F53+F58+F63+F64+F106+F109+F112+F116+F121</f>
        <v>0</v>
      </c>
      <c r="G52" s="151">
        <f>G53+G58+G63+G64+G106+G109+G112+G116+G121</f>
        <v>0</v>
      </c>
      <c r="H52" s="151">
        <f>H53+H58+H63+H64+H106+H109+H112+H116+H121</f>
        <v>0</v>
      </c>
    </row>
    <row r="53" spans="1:9">
      <c r="A53" s="96" t="s">
        <v>4</v>
      </c>
      <c r="B53" s="97">
        <v>211</v>
      </c>
      <c r="C53" s="107">
        <v>21100</v>
      </c>
      <c r="D53" s="125">
        <f>D54+D55+D56+D57</f>
        <v>0</v>
      </c>
      <c r="E53" s="125">
        <f>E54+E55+E56+E57</f>
        <v>0</v>
      </c>
      <c r="F53" s="125">
        <f>F54+F55+F56+F57</f>
        <v>0</v>
      </c>
      <c r="G53" s="125">
        <f>G54+G55+G56+G57</f>
        <v>0</v>
      </c>
      <c r="H53" s="125">
        <f>H54+H55+H56+H57</f>
        <v>0</v>
      </c>
    </row>
    <row r="54" spans="1:9">
      <c r="A54" s="93" t="s">
        <v>141</v>
      </c>
      <c r="B54" s="97"/>
      <c r="C54" s="107">
        <v>21101</v>
      </c>
      <c r="D54" s="97">
        <f>E54+F54+G54+H54</f>
        <v>0</v>
      </c>
      <c r="E54" s="97"/>
      <c r="F54" s="97"/>
      <c r="G54" s="97"/>
      <c r="H54" s="97"/>
    </row>
    <row r="55" spans="1:9">
      <c r="A55" s="93" t="s">
        <v>145</v>
      </c>
      <c r="B55" s="97"/>
      <c r="C55" s="107" t="s">
        <v>147</v>
      </c>
      <c r="D55" s="97"/>
      <c r="E55" s="97"/>
      <c r="F55" s="97"/>
      <c r="G55" s="97"/>
      <c r="H55" s="97"/>
    </row>
    <row r="56" spans="1:9">
      <c r="A56" s="93" t="s">
        <v>146</v>
      </c>
      <c r="B56" s="97"/>
      <c r="C56" s="107" t="s">
        <v>143</v>
      </c>
      <c r="D56" s="97"/>
      <c r="E56" s="97"/>
      <c r="F56" s="97"/>
      <c r="G56" s="97"/>
      <c r="H56" s="97"/>
    </row>
    <row r="57" spans="1:9">
      <c r="A57" s="93" t="s">
        <v>142</v>
      </c>
      <c r="B57" s="97"/>
      <c r="C57" s="107" t="s">
        <v>144</v>
      </c>
      <c r="D57" s="97"/>
      <c r="E57" s="97"/>
      <c r="F57" s="97"/>
      <c r="G57" s="97"/>
      <c r="H57" s="97"/>
    </row>
    <row r="58" spans="1:9" s="14" customFormat="1">
      <c r="A58" s="96" t="s">
        <v>5</v>
      </c>
      <c r="B58" s="97">
        <v>212</v>
      </c>
      <c r="C58" s="107">
        <v>21200</v>
      </c>
      <c r="D58" s="126">
        <f>D59+D60+D61+D62</f>
        <v>0</v>
      </c>
      <c r="E58" s="126">
        <f>E59+E60+E61+E62</f>
        <v>0</v>
      </c>
      <c r="F58" s="126">
        <f>F59+F60+F61+F62</f>
        <v>0</v>
      </c>
      <c r="G58" s="126">
        <f>G59+G60+G61+G62</f>
        <v>0</v>
      </c>
      <c r="H58" s="126">
        <f>H59+H60+H61+H62</f>
        <v>0</v>
      </c>
    </row>
    <row r="59" spans="1:9">
      <c r="A59" s="93" t="s">
        <v>6</v>
      </c>
      <c r="B59" s="97"/>
      <c r="C59" s="107">
        <v>21201</v>
      </c>
      <c r="D59" s="97">
        <f>E59+F59+G59+H59</f>
        <v>0</v>
      </c>
      <c r="E59" s="97"/>
      <c r="F59" s="97"/>
      <c r="G59" s="97"/>
      <c r="H59" s="97"/>
    </row>
    <row r="60" spans="1:9" ht="15" customHeight="1">
      <c r="A60" s="93" t="s">
        <v>7</v>
      </c>
      <c r="B60" s="97"/>
      <c r="C60" s="107">
        <v>21202</v>
      </c>
      <c r="D60" s="97"/>
      <c r="E60" s="97"/>
      <c r="F60" s="97"/>
      <c r="G60" s="97"/>
      <c r="H60" s="97"/>
    </row>
    <row r="61" spans="1:9">
      <c r="A61" s="93" t="s">
        <v>8</v>
      </c>
      <c r="B61" s="97"/>
      <c r="C61" s="107">
        <v>21203</v>
      </c>
      <c r="D61" s="97"/>
      <c r="E61" s="97"/>
      <c r="F61" s="97"/>
      <c r="G61" s="97"/>
      <c r="H61" s="97"/>
    </row>
    <row r="62" spans="1:9">
      <c r="A62" s="93" t="s">
        <v>9</v>
      </c>
      <c r="B62" s="97"/>
      <c r="C62" s="107" t="s">
        <v>119</v>
      </c>
      <c r="D62" s="97">
        <f>E62+F62+G62+H62</f>
        <v>0</v>
      </c>
      <c r="E62" s="97"/>
      <c r="F62" s="97"/>
      <c r="G62" s="97"/>
      <c r="H62" s="97"/>
    </row>
    <row r="63" spans="1:9">
      <c r="A63" s="96" t="s">
        <v>10</v>
      </c>
      <c r="B63" s="97">
        <v>213</v>
      </c>
      <c r="C63" s="107">
        <v>21300</v>
      </c>
      <c r="D63" s="119">
        <f>E63+F63+G63+H63</f>
        <v>0</v>
      </c>
      <c r="E63" s="119">
        <f>E54*30.2%</f>
        <v>0</v>
      </c>
      <c r="F63" s="119">
        <f t="shared" ref="F63:H63" si="0">F54*30.2%</f>
        <v>0</v>
      </c>
      <c r="G63" s="119">
        <f t="shared" si="0"/>
        <v>0</v>
      </c>
      <c r="H63" s="119">
        <f t="shared" si="0"/>
        <v>0</v>
      </c>
    </row>
    <row r="64" spans="1:9">
      <c r="A64" s="94" t="s">
        <v>11</v>
      </c>
      <c r="B64" s="95">
        <v>220</v>
      </c>
      <c r="C64" s="106">
        <v>22000</v>
      </c>
      <c r="D64" s="125">
        <f>D65+D70+D75+D81+D86+D95</f>
        <v>0</v>
      </c>
      <c r="E64" s="125">
        <f>E65+E70+E75+E81+E86+E95</f>
        <v>0</v>
      </c>
      <c r="F64" s="125">
        <f>F65+F70+F75+F81+F86+F95</f>
        <v>0</v>
      </c>
      <c r="G64" s="125">
        <f>G65+G70+G75+G81+G86+G95</f>
        <v>0</v>
      </c>
      <c r="H64" s="125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25">
        <f>D66+D67+D68+D69</f>
        <v>0</v>
      </c>
      <c r="E65" s="125">
        <f>E66+E67+E68+E69</f>
        <v>0</v>
      </c>
      <c r="F65" s="125">
        <f>F66+F67+F68+F69</f>
        <v>0</v>
      </c>
      <c r="G65" s="125">
        <f>G66+G67+G68+G69</f>
        <v>0</v>
      </c>
      <c r="H65" s="125">
        <f>H66+H67+H68+H69</f>
        <v>0</v>
      </c>
    </row>
    <row r="66" spans="1:8" ht="26.25">
      <c r="A66" s="93" t="s">
        <v>13</v>
      </c>
      <c r="B66" s="97"/>
      <c r="C66" s="107">
        <v>22101</v>
      </c>
      <c r="D66" s="97"/>
      <c r="E66" s="97"/>
      <c r="F66" s="97"/>
      <c r="G66" s="97"/>
      <c r="H66" s="97"/>
    </row>
    <row r="67" spans="1:8">
      <c r="A67" s="93" t="s">
        <v>14</v>
      </c>
      <c r="B67" s="97"/>
      <c r="C67" s="107">
        <v>22102</v>
      </c>
      <c r="D67" s="97"/>
      <c r="E67" s="97"/>
      <c r="F67" s="97"/>
      <c r="G67" s="97"/>
      <c r="H67" s="97"/>
    </row>
    <row r="68" spans="1:8" ht="26.25">
      <c r="A68" s="93" t="s">
        <v>15</v>
      </c>
      <c r="B68" s="97"/>
      <c r="C68" s="107">
        <v>22103</v>
      </c>
      <c r="D68" s="97">
        <f>E68+F68+G68+H68</f>
        <v>0</v>
      </c>
      <c r="E68" s="97"/>
      <c r="F68" s="97"/>
      <c r="G68" s="97"/>
      <c r="H68" s="97"/>
    </row>
    <row r="69" spans="1:8">
      <c r="A69" s="93" t="s">
        <v>16</v>
      </c>
      <c r="B69" s="97"/>
      <c r="C69" s="107" t="s">
        <v>120</v>
      </c>
      <c r="D69" s="97"/>
      <c r="E69" s="97"/>
      <c r="F69" s="97"/>
      <c r="G69" s="97"/>
      <c r="H69" s="97"/>
    </row>
    <row r="70" spans="1:8">
      <c r="A70" s="96" t="s">
        <v>17</v>
      </c>
      <c r="B70" s="97">
        <v>222</v>
      </c>
      <c r="C70" s="107">
        <v>22200</v>
      </c>
      <c r="D70" s="120">
        <f>D71+D72+D73+D74</f>
        <v>0</v>
      </c>
      <c r="E70" s="120">
        <f>E71+E72+E73+E74</f>
        <v>0</v>
      </c>
      <c r="F70" s="120">
        <f>F71+F72+F73+F74</f>
        <v>0</v>
      </c>
      <c r="G70" s="120">
        <f>G71+G72+G73+G74</f>
        <v>0</v>
      </c>
      <c r="H70" s="120">
        <f>H71+H72+H73+H74</f>
        <v>0</v>
      </c>
    </row>
    <row r="71" spans="1:8">
      <c r="A71" s="93" t="s">
        <v>18</v>
      </c>
      <c r="B71" s="97"/>
      <c r="C71" s="107">
        <v>22201</v>
      </c>
      <c r="D71" s="119">
        <f>E71+F71+G71+H71</f>
        <v>0</v>
      </c>
      <c r="E71" s="119"/>
      <c r="F71" s="119"/>
      <c r="G71" s="119"/>
      <c r="H71" s="119"/>
    </row>
    <row r="72" spans="1:8">
      <c r="A72" s="93" t="s">
        <v>19</v>
      </c>
      <c r="B72" s="97"/>
      <c r="C72" s="107">
        <v>22202</v>
      </c>
      <c r="D72" s="119">
        <f>E72+F72+G72+H72</f>
        <v>0</v>
      </c>
      <c r="E72" s="97"/>
      <c r="F72" s="97"/>
      <c r="G72" s="97"/>
      <c r="H72" s="97"/>
    </row>
    <row r="73" spans="1:8" ht="26.25">
      <c r="A73" s="93" t="s">
        <v>20</v>
      </c>
      <c r="B73" s="97"/>
      <c r="C73" s="107">
        <v>22203</v>
      </c>
      <c r="D73" s="97"/>
      <c r="E73" s="97"/>
      <c r="F73" s="97"/>
      <c r="G73" s="97"/>
      <c r="H73" s="97"/>
    </row>
    <row r="74" spans="1:8">
      <c r="A74" s="93" t="s">
        <v>21</v>
      </c>
      <c r="B74" s="97"/>
      <c r="C74" s="107" t="s">
        <v>121</v>
      </c>
      <c r="D74" s="97"/>
      <c r="E74" s="97"/>
      <c r="F74" s="97"/>
      <c r="G74" s="97"/>
      <c r="H74" s="97"/>
    </row>
    <row r="75" spans="1:8">
      <c r="A75" s="96" t="s">
        <v>22</v>
      </c>
      <c r="B75" s="97">
        <v>223</v>
      </c>
      <c r="C75" s="107">
        <v>22300</v>
      </c>
      <c r="D75" s="120">
        <f>D76+D77+D78+D79+D80</f>
        <v>0</v>
      </c>
      <c r="E75" s="120">
        <f>E76+E77+E78+E79+E80</f>
        <v>0</v>
      </c>
      <c r="F75" s="120">
        <f>F76+F77+F78+F79+F80</f>
        <v>0</v>
      </c>
      <c r="G75" s="120">
        <f>G76+G77+G78+G79+G80</f>
        <v>0</v>
      </c>
      <c r="H75" s="120">
        <f>H76+H77+H78+H79+H80</f>
        <v>0</v>
      </c>
    </row>
    <row r="76" spans="1:8">
      <c r="A76" s="93" t="s">
        <v>23</v>
      </c>
      <c r="B76" s="97"/>
      <c r="C76" s="107">
        <v>22301</v>
      </c>
      <c r="D76" s="119"/>
      <c r="E76" s="119"/>
      <c r="F76" s="119"/>
      <c r="G76" s="119"/>
      <c r="H76" s="119"/>
    </row>
    <row r="77" spans="1:8">
      <c r="A77" s="93" t="s">
        <v>24</v>
      </c>
      <c r="B77" s="97"/>
      <c r="C77" s="107">
        <v>22302</v>
      </c>
      <c r="D77" s="119"/>
      <c r="E77" s="119"/>
      <c r="F77" s="119"/>
      <c r="G77" s="119"/>
      <c r="H77" s="119"/>
    </row>
    <row r="78" spans="1:8">
      <c r="A78" s="93" t="s">
        <v>25</v>
      </c>
      <c r="B78" s="97"/>
      <c r="C78" s="107">
        <v>22303</v>
      </c>
      <c r="D78" s="119"/>
      <c r="E78" s="119"/>
      <c r="F78" s="119"/>
      <c r="G78" s="119"/>
      <c r="H78" s="119"/>
    </row>
    <row r="79" spans="1:8">
      <c r="A79" s="93" t="s">
        <v>26</v>
      </c>
      <c r="B79" s="97"/>
      <c r="C79" s="107">
        <v>22304</v>
      </c>
      <c r="D79" s="119">
        <f>E79+F79+G79+H79</f>
        <v>0</v>
      </c>
      <c r="E79" s="119"/>
      <c r="F79" s="119"/>
      <c r="G79" s="119"/>
      <c r="H79" s="119"/>
    </row>
    <row r="80" spans="1:8">
      <c r="A80" s="93" t="s">
        <v>16</v>
      </c>
      <c r="B80" s="97"/>
      <c r="C80" s="107" t="s">
        <v>122</v>
      </c>
      <c r="D80" s="97"/>
      <c r="E80" s="97"/>
      <c r="F80" s="97"/>
      <c r="G80" s="97"/>
      <c r="H80" s="97"/>
    </row>
    <row r="81" spans="1:8">
      <c r="A81" s="96" t="s">
        <v>27</v>
      </c>
      <c r="B81" s="97">
        <v>224</v>
      </c>
      <c r="C81" s="107">
        <v>22400</v>
      </c>
      <c r="D81" s="125">
        <f>D82+D83+D84+D85</f>
        <v>0</v>
      </c>
      <c r="E81" s="125">
        <f>E82+E83+E84+E85</f>
        <v>0</v>
      </c>
      <c r="F81" s="125">
        <f>F82+F83+F84+F85</f>
        <v>0</v>
      </c>
      <c r="G81" s="125">
        <f>G82+G83+G84+G85</f>
        <v>0</v>
      </c>
      <c r="H81" s="125">
        <f>H82+H83+H84+H85</f>
        <v>0</v>
      </c>
    </row>
    <row r="82" spans="1:8">
      <c r="A82" s="93" t="s">
        <v>28</v>
      </c>
      <c r="B82" s="97"/>
      <c r="C82" s="107">
        <v>22401</v>
      </c>
      <c r="D82" s="97"/>
      <c r="E82" s="97"/>
      <c r="F82" s="97"/>
      <c r="G82" s="97"/>
      <c r="H82" s="97"/>
    </row>
    <row r="83" spans="1:8">
      <c r="A83" s="93" t="s">
        <v>29</v>
      </c>
      <c r="B83" s="97"/>
      <c r="C83" s="107">
        <v>22402</v>
      </c>
      <c r="D83" s="97"/>
      <c r="E83" s="97"/>
      <c r="F83" s="97"/>
      <c r="G83" s="97"/>
      <c r="H83" s="97"/>
    </row>
    <row r="84" spans="1:8">
      <c r="A84" s="93" t="s">
        <v>30</v>
      </c>
      <c r="B84" s="97"/>
      <c r="C84" s="107">
        <v>22403</v>
      </c>
      <c r="D84" s="97"/>
      <c r="E84" s="97"/>
      <c r="F84" s="97"/>
      <c r="G84" s="97"/>
      <c r="H84" s="97"/>
    </row>
    <row r="85" spans="1:8">
      <c r="A85" s="93" t="s">
        <v>16</v>
      </c>
      <c r="B85" s="97"/>
      <c r="C85" s="107" t="s">
        <v>123</v>
      </c>
      <c r="D85" s="97"/>
      <c r="E85" s="97"/>
      <c r="F85" s="97"/>
      <c r="G85" s="97"/>
      <c r="H85" s="97"/>
    </row>
    <row r="86" spans="1:8">
      <c r="A86" s="96" t="s">
        <v>31</v>
      </c>
      <c r="B86" s="97">
        <v>225</v>
      </c>
      <c r="C86" s="107">
        <v>22500</v>
      </c>
      <c r="D86" s="125">
        <f>D87+D88+D89+D90+D91+D92+D93+D94</f>
        <v>0</v>
      </c>
      <c r="E86" s="125">
        <f>E87+E88+E89+E90+E91+E92+E93+E94</f>
        <v>0</v>
      </c>
      <c r="F86" s="125">
        <f>F87+F88+F89+F90+F91+F92+F93+F94</f>
        <v>0</v>
      </c>
      <c r="G86" s="125">
        <f>G87+G88+G89+G90+G91+G92+G93+G94</f>
        <v>0</v>
      </c>
      <c r="H86" s="125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97"/>
      <c r="E87" s="97"/>
      <c r="F87" s="97"/>
      <c r="G87" s="97"/>
      <c r="H87" s="97"/>
    </row>
    <row r="88" spans="1:8">
      <c r="A88" s="93" t="s">
        <v>33</v>
      </c>
      <c r="B88" s="97"/>
      <c r="C88" s="107">
        <v>22502</v>
      </c>
      <c r="D88" s="97">
        <f>E88+F88+G88+H88</f>
        <v>0</v>
      </c>
      <c r="E88" s="97"/>
      <c r="F88" s="97"/>
      <c r="G88" s="97"/>
      <c r="H88" s="97"/>
    </row>
    <row r="89" spans="1:8">
      <c r="A89" s="93" t="s">
        <v>34</v>
      </c>
      <c r="B89" s="97"/>
      <c r="C89" s="107">
        <v>22503</v>
      </c>
      <c r="D89" s="97"/>
      <c r="E89" s="97"/>
      <c r="F89" s="97"/>
      <c r="G89" s="97"/>
      <c r="H89" s="97"/>
    </row>
    <row r="90" spans="1:8" ht="26.25">
      <c r="A90" s="93" t="s">
        <v>309</v>
      </c>
      <c r="B90" s="97"/>
      <c r="C90" s="107">
        <v>22504</v>
      </c>
      <c r="D90" s="97">
        <f>E90+F90+G90+H90</f>
        <v>0</v>
      </c>
      <c r="E90" s="97"/>
      <c r="F90" s="97"/>
      <c r="G90" s="97"/>
      <c r="H90" s="97"/>
    </row>
    <row r="91" spans="1:8" ht="39">
      <c r="A91" s="93" t="s">
        <v>36</v>
      </c>
      <c r="B91" s="97"/>
      <c r="C91" s="107">
        <v>22505</v>
      </c>
      <c r="D91" s="97"/>
      <c r="E91" s="97"/>
      <c r="F91" s="97"/>
      <c r="G91" s="97"/>
      <c r="H91" s="97"/>
    </row>
    <row r="92" spans="1:8" ht="26.25">
      <c r="A92" s="93" t="s">
        <v>37</v>
      </c>
      <c r="B92" s="97"/>
      <c r="C92" s="107">
        <v>22506</v>
      </c>
      <c r="D92" s="97"/>
      <c r="E92" s="97"/>
      <c r="F92" s="97"/>
      <c r="G92" s="97"/>
      <c r="H92" s="97"/>
    </row>
    <row r="93" spans="1:8" ht="39">
      <c r="A93" s="93" t="s">
        <v>38</v>
      </c>
      <c r="B93" s="97"/>
      <c r="C93" s="107">
        <v>22507</v>
      </c>
      <c r="D93" s="97"/>
      <c r="E93" s="97"/>
      <c r="F93" s="97"/>
      <c r="G93" s="97"/>
      <c r="H93" s="97"/>
    </row>
    <row r="94" spans="1:8">
      <c r="A94" s="93" t="s">
        <v>310</v>
      </c>
      <c r="B94" s="97"/>
      <c r="C94" s="107" t="s">
        <v>124</v>
      </c>
      <c r="D94" s="97">
        <f>E94+F94+G94+H94</f>
        <v>0</v>
      </c>
      <c r="E94" s="97"/>
      <c r="F94" s="97"/>
      <c r="G94" s="97"/>
      <c r="H94" s="97"/>
    </row>
    <row r="95" spans="1:8">
      <c r="A95" s="96" t="s">
        <v>39</v>
      </c>
      <c r="B95" s="97">
        <v>226</v>
      </c>
      <c r="C95" s="107">
        <v>22600</v>
      </c>
      <c r="D95" s="125">
        <f>D96+D97+D98+D99+D100+D101+D102+D103+D104+D105</f>
        <v>0</v>
      </c>
      <c r="E95" s="125">
        <f>E96+E97+E98+E99+E100+E101+E102+E103+E104+E105</f>
        <v>0</v>
      </c>
      <c r="F95" s="125">
        <f>F96+F97+F98+F99+F100+F101+F102+F103+F104+F105</f>
        <v>0</v>
      </c>
      <c r="G95" s="125">
        <f>G96+G97+G98+G99+G100+G101+G102+G103+G104+G105</f>
        <v>0</v>
      </c>
      <c r="H95" s="125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97"/>
      <c r="E96" s="97"/>
      <c r="F96" s="97"/>
      <c r="G96" s="97"/>
      <c r="H96" s="97"/>
    </row>
    <row r="97" spans="1:8">
      <c r="A97" s="93" t="s">
        <v>41</v>
      </c>
      <c r="B97" s="97"/>
      <c r="C97" s="107">
        <v>22602</v>
      </c>
      <c r="D97" s="97">
        <f>E97+F97+G97+H97</f>
        <v>0</v>
      </c>
      <c r="E97" s="97"/>
      <c r="F97" s="97"/>
      <c r="G97" s="97"/>
      <c r="H97" s="97"/>
    </row>
    <row r="98" spans="1:8" ht="26.25">
      <c r="A98" s="93" t="s">
        <v>42</v>
      </c>
      <c r="B98" s="97"/>
      <c r="C98" s="107">
        <v>22603</v>
      </c>
      <c r="D98" s="97"/>
      <c r="E98" s="97"/>
      <c r="F98" s="97"/>
      <c r="G98" s="97"/>
      <c r="H98" s="97"/>
    </row>
    <row r="99" spans="1:8">
      <c r="A99" s="93" t="s">
        <v>43</v>
      </c>
      <c r="B99" s="97"/>
      <c r="C99" s="107">
        <v>22604</v>
      </c>
      <c r="D99" s="97"/>
      <c r="E99" s="97"/>
      <c r="F99" s="97"/>
      <c r="G99" s="97"/>
      <c r="H99" s="97"/>
    </row>
    <row r="100" spans="1:8">
      <c r="A100" s="93" t="s">
        <v>44</v>
      </c>
      <c r="B100" s="97"/>
      <c r="C100" s="107">
        <v>22605</v>
      </c>
      <c r="D100" s="97"/>
      <c r="E100" s="97"/>
      <c r="F100" s="97"/>
      <c r="G100" s="97"/>
      <c r="H100" s="97"/>
    </row>
    <row r="101" spans="1:8" ht="26.25">
      <c r="A101" s="93" t="s">
        <v>45</v>
      </c>
      <c r="B101" s="97"/>
      <c r="C101" s="107">
        <v>22606</v>
      </c>
      <c r="D101" s="97"/>
      <c r="E101" s="97"/>
      <c r="F101" s="97"/>
      <c r="G101" s="97"/>
      <c r="H101" s="97"/>
    </row>
    <row r="102" spans="1:8" ht="15" customHeight="1">
      <c r="A102" s="93" t="s">
        <v>46</v>
      </c>
      <c r="B102" s="97"/>
      <c r="C102" s="107">
        <v>22607</v>
      </c>
      <c r="D102" s="97"/>
      <c r="E102" s="97"/>
      <c r="F102" s="97"/>
      <c r="G102" s="97"/>
      <c r="H102" s="97"/>
    </row>
    <row r="103" spans="1:8" ht="26.25">
      <c r="A103" s="93" t="s">
        <v>47</v>
      </c>
      <c r="B103" s="97"/>
      <c r="C103" s="107">
        <v>22608</v>
      </c>
      <c r="D103" s="97"/>
      <c r="E103" s="97"/>
      <c r="F103" s="97"/>
      <c r="G103" s="97"/>
      <c r="H103" s="97"/>
    </row>
    <row r="104" spans="1:8">
      <c r="A104" s="93" t="s">
        <v>135</v>
      </c>
      <c r="B104" s="97"/>
      <c r="C104" s="107" t="s">
        <v>136</v>
      </c>
      <c r="D104" s="97"/>
      <c r="E104" s="97"/>
      <c r="F104" s="97"/>
      <c r="G104" s="97"/>
      <c r="H104" s="97"/>
    </row>
    <row r="105" spans="1:8">
      <c r="A105" s="93" t="s">
        <v>48</v>
      </c>
      <c r="B105" s="97"/>
      <c r="C105" s="107" t="s">
        <v>125</v>
      </c>
      <c r="D105" s="97"/>
      <c r="E105" s="97"/>
      <c r="F105" s="97"/>
      <c r="G105" s="97"/>
      <c r="H105" s="97"/>
    </row>
    <row r="106" spans="1:8">
      <c r="A106" s="94" t="s">
        <v>74</v>
      </c>
      <c r="B106" s="95">
        <v>230</v>
      </c>
      <c r="C106" s="106">
        <v>23000</v>
      </c>
      <c r="D106" s="125">
        <f>D107+D108</f>
        <v>0</v>
      </c>
      <c r="E106" s="125">
        <f>E107+E108</f>
        <v>0</v>
      </c>
      <c r="F106" s="125">
        <f>F107+F108</f>
        <v>0</v>
      </c>
      <c r="G106" s="125">
        <f>G107+G108</f>
        <v>0</v>
      </c>
      <c r="H106" s="125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97"/>
      <c r="E107" s="97"/>
      <c r="F107" s="97"/>
      <c r="G107" s="97"/>
      <c r="H107" s="97"/>
    </row>
    <row r="108" spans="1:8">
      <c r="A108" s="96" t="s">
        <v>76</v>
      </c>
      <c r="B108" s="97">
        <v>232</v>
      </c>
      <c r="C108" s="107">
        <v>23200</v>
      </c>
      <c r="D108" s="97"/>
      <c r="E108" s="97"/>
      <c r="F108" s="97"/>
      <c r="G108" s="97"/>
      <c r="H108" s="97"/>
    </row>
    <row r="109" spans="1:8" ht="15.75" customHeight="1">
      <c r="A109" s="94" t="s">
        <v>77</v>
      </c>
      <c r="B109" s="95">
        <v>240</v>
      </c>
      <c r="C109" s="106">
        <v>24000</v>
      </c>
      <c r="D109" s="151">
        <f>D110+D111</f>
        <v>0</v>
      </c>
      <c r="E109" s="151">
        <f>E110+E111</f>
        <v>0</v>
      </c>
      <c r="F109" s="151">
        <f>F110+F111</f>
        <v>0</v>
      </c>
      <c r="G109" s="151">
        <f>G110+G111</f>
        <v>0</v>
      </c>
      <c r="H109" s="151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134">
        <f>E110+F110+G110+H110</f>
        <v>0</v>
      </c>
      <c r="E110" s="134"/>
      <c r="F110" s="134"/>
      <c r="G110" s="134"/>
      <c r="H110" s="134"/>
    </row>
    <row r="111" spans="1:8" ht="26.25">
      <c r="A111" s="96" t="s">
        <v>79</v>
      </c>
      <c r="B111" s="97">
        <v>242</v>
      </c>
      <c r="C111" s="107">
        <v>24200</v>
      </c>
      <c r="D111" s="97"/>
      <c r="E111" s="97"/>
      <c r="F111" s="97"/>
      <c r="G111" s="97"/>
      <c r="H111" s="97"/>
    </row>
    <row r="112" spans="1:8" ht="14.25" customHeight="1">
      <c r="A112" s="94" t="s">
        <v>80</v>
      </c>
      <c r="B112" s="95">
        <v>250</v>
      </c>
      <c r="C112" s="106" t="s">
        <v>102</v>
      </c>
      <c r="D112" s="125">
        <f>D113+D114+D115</f>
        <v>0</v>
      </c>
      <c r="E112" s="125">
        <f>E113+E114+E115</f>
        <v>0</v>
      </c>
      <c r="F112" s="125">
        <f>F113+F114+F115</f>
        <v>0</v>
      </c>
      <c r="G112" s="125">
        <f>G113+G114+G115</f>
        <v>0</v>
      </c>
      <c r="H112" s="125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97"/>
      <c r="E113" s="97"/>
      <c r="F113" s="97"/>
      <c r="G113" s="97"/>
      <c r="H113" s="97"/>
    </row>
    <row r="114" spans="1:8" ht="26.25">
      <c r="A114" s="96" t="s">
        <v>82</v>
      </c>
      <c r="B114" s="97">
        <v>252</v>
      </c>
      <c r="C114" s="107" t="s">
        <v>104</v>
      </c>
      <c r="D114" s="97"/>
      <c r="E114" s="97"/>
      <c r="F114" s="97"/>
      <c r="G114" s="97"/>
      <c r="H114" s="97"/>
    </row>
    <row r="115" spans="1:8">
      <c r="A115" s="96" t="s">
        <v>83</v>
      </c>
      <c r="B115" s="97">
        <v>253</v>
      </c>
      <c r="C115" s="107" t="s">
        <v>105</v>
      </c>
      <c r="D115" s="97"/>
      <c r="E115" s="97"/>
      <c r="F115" s="97"/>
      <c r="G115" s="97"/>
      <c r="H115" s="97"/>
    </row>
    <row r="116" spans="1:8">
      <c r="A116" s="94" t="s">
        <v>49</v>
      </c>
      <c r="B116" s="95">
        <v>260</v>
      </c>
      <c r="C116" s="106">
        <v>26000</v>
      </c>
      <c r="D116" s="125">
        <f>D117+D118+D120</f>
        <v>0</v>
      </c>
      <c r="E116" s="125">
        <f>E117+E118+E120</f>
        <v>0</v>
      </c>
      <c r="F116" s="125">
        <f>F117+F118+F120</f>
        <v>0</v>
      </c>
      <c r="G116" s="125">
        <f>G117+G118+G120</f>
        <v>0</v>
      </c>
      <c r="H116" s="125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97"/>
      <c r="E117" s="97"/>
      <c r="F117" s="97"/>
      <c r="G117" s="97"/>
      <c r="H117" s="97"/>
    </row>
    <row r="118" spans="1:8">
      <c r="A118" s="96" t="s">
        <v>50</v>
      </c>
      <c r="B118" s="97">
        <v>262</v>
      </c>
      <c r="C118" s="107">
        <v>26200</v>
      </c>
      <c r="D118" s="97">
        <f>D119</f>
        <v>0</v>
      </c>
      <c r="E118" s="97"/>
      <c r="F118" s="97"/>
      <c r="G118" s="97"/>
      <c r="H118" s="97"/>
    </row>
    <row r="119" spans="1:8">
      <c r="A119" s="93" t="s">
        <v>51</v>
      </c>
      <c r="B119" s="97"/>
      <c r="C119" s="107">
        <v>26201</v>
      </c>
      <c r="D119" s="97"/>
      <c r="E119" s="97"/>
      <c r="F119" s="97"/>
      <c r="G119" s="97"/>
      <c r="H119" s="97"/>
    </row>
    <row r="120" spans="1:8" ht="26.25">
      <c r="A120" s="96" t="s">
        <v>85</v>
      </c>
      <c r="B120" s="97">
        <v>263</v>
      </c>
      <c r="C120" s="107" t="s">
        <v>101</v>
      </c>
      <c r="D120" s="97"/>
      <c r="E120" s="97"/>
      <c r="F120" s="97"/>
      <c r="G120" s="97"/>
      <c r="H120" s="97"/>
    </row>
    <row r="121" spans="1:8">
      <c r="A121" s="94" t="s">
        <v>52</v>
      </c>
      <c r="B121" s="95">
        <v>290</v>
      </c>
      <c r="C121" s="106">
        <v>29000</v>
      </c>
      <c r="D121" s="120">
        <f>D122+D123+D124+D125+D126+D127+D128</f>
        <v>0</v>
      </c>
      <c r="E121" s="120">
        <f>E122+E123+E124+E125+E126+E127+E128</f>
        <v>0</v>
      </c>
      <c r="F121" s="120">
        <f>F122+F123+F124+F125+F126+F127+F128</f>
        <v>0</v>
      </c>
      <c r="G121" s="120">
        <f>G122+G123+G124+G125+G126+G127+G128</f>
        <v>0</v>
      </c>
      <c r="H121" s="120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120">
        <f>E122+F122+G122+H122</f>
        <v>0</v>
      </c>
      <c r="E122" s="119"/>
      <c r="F122" s="119"/>
      <c r="G122" s="119"/>
      <c r="H122" s="119"/>
    </row>
    <row r="123" spans="1:8">
      <c r="A123" s="93" t="s">
        <v>54</v>
      </c>
      <c r="B123" s="97"/>
      <c r="C123" s="107">
        <v>29002</v>
      </c>
      <c r="D123" s="120"/>
      <c r="E123" s="119"/>
      <c r="F123" s="119"/>
      <c r="G123" s="119"/>
      <c r="H123" s="119"/>
    </row>
    <row r="124" spans="1:8">
      <c r="A124" s="93" t="s">
        <v>55</v>
      </c>
      <c r="B124" s="97"/>
      <c r="C124" s="107">
        <v>29003</v>
      </c>
      <c r="D124" s="120">
        <f t="shared" ref="D124" si="1">E124+F124+G124+H124</f>
        <v>0</v>
      </c>
      <c r="E124" s="119"/>
      <c r="F124" s="119"/>
      <c r="G124" s="119"/>
      <c r="H124" s="119"/>
    </row>
    <row r="125" spans="1:8">
      <c r="A125" s="93" t="s">
        <v>56</v>
      </c>
      <c r="B125" s="97"/>
      <c r="C125" s="107">
        <v>29004</v>
      </c>
      <c r="D125" s="119"/>
      <c r="E125" s="119"/>
      <c r="F125" s="119"/>
      <c r="G125" s="119"/>
      <c r="H125" s="119"/>
    </row>
    <row r="126" spans="1:8">
      <c r="A126" s="93" t="s">
        <v>57</v>
      </c>
      <c r="B126" s="97"/>
      <c r="C126" s="107">
        <v>29005</v>
      </c>
      <c r="D126" s="119">
        <f>E126+F126+G126+H126</f>
        <v>0</v>
      </c>
      <c r="E126" s="119"/>
      <c r="F126" s="119"/>
      <c r="G126" s="119"/>
      <c r="H126" s="119"/>
    </row>
    <row r="127" spans="1:8">
      <c r="A127" s="93" t="s">
        <v>137</v>
      </c>
      <c r="B127" s="97"/>
      <c r="C127" s="107" t="s">
        <v>138</v>
      </c>
      <c r="D127" s="119"/>
      <c r="E127" s="119"/>
      <c r="F127" s="119"/>
      <c r="G127" s="119"/>
      <c r="H127" s="119"/>
    </row>
    <row r="128" spans="1:8">
      <c r="A128" s="93" t="s">
        <v>252</v>
      </c>
      <c r="B128" s="97"/>
      <c r="C128" s="107" t="s">
        <v>126</v>
      </c>
      <c r="D128" s="119">
        <f>E128+F128+G128+H128</f>
        <v>0</v>
      </c>
      <c r="E128" s="119"/>
      <c r="F128" s="119"/>
      <c r="G128" s="119"/>
      <c r="H128" s="119"/>
    </row>
    <row r="129" spans="1:8">
      <c r="A129" s="94" t="s">
        <v>59</v>
      </c>
      <c r="B129" s="95">
        <v>300</v>
      </c>
      <c r="C129" s="106">
        <v>30000</v>
      </c>
      <c r="D129" s="120">
        <f>D130+D139+D140</f>
        <v>0</v>
      </c>
      <c r="E129" s="120">
        <f>E130+E139+E140</f>
        <v>0</v>
      </c>
      <c r="F129" s="120">
        <f>F130+F139+F140</f>
        <v>0</v>
      </c>
      <c r="G129" s="120">
        <f>G130+G139+G140</f>
        <v>0</v>
      </c>
      <c r="H129" s="120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20">
        <f>D131+D132+D133+D134+D135+D136+D137+D138</f>
        <v>0</v>
      </c>
      <c r="E130" s="120">
        <f>E131+E132+E133+E134+E135+E136+E137+E138</f>
        <v>0</v>
      </c>
      <c r="F130" s="120">
        <f>F131+F132+F133+F134+F135+F136+F137+F138</f>
        <v>0</v>
      </c>
      <c r="G130" s="120">
        <f>G131+G132+G133+G134+G135+G136+G137+G138</f>
        <v>0</v>
      </c>
      <c r="H130" s="120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119"/>
      <c r="E131" s="119"/>
      <c r="F131" s="119"/>
      <c r="G131" s="119"/>
      <c r="H131" s="119"/>
    </row>
    <row r="132" spans="1:8">
      <c r="A132" s="93" t="s">
        <v>61</v>
      </c>
      <c r="B132" s="97"/>
      <c r="C132" s="107">
        <v>31002</v>
      </c>
      <c r="D132" s="119"/>
      <c r="E132" s="119"/>
      <c r="F132" s="119"/>
      <c r="G132" s="119"/>
      <c r="H132" s="119"/>
    </row>
    <row r="133" spans="1:8" ht="30" customHeight="1">
      <c r="A133" s="93" t="s">
        <v>62</v>
      </c>
      <c r="B133" s="97"/>
      <c r="C133" s="107">
        <v>31003</v>
      </c>
      <c r="D133" s="119"/>
      <c r="E133" s="119"/>
      <c r="F133" s="119"/>
      <c r="G133" s="119"/>
      <c r="H133" s="119"/>
    </row>
    <row r="134" spans="1:8">
      <c r="A134" s="93" t="s">
        <v>63</v>
      </c>
      <c r="B134" s="97"/>
      <c r="C134" s="107">
        <v>31004</v>
      </c>
      <c r="D134" s="119"/>
      <c r="E134" s="119"/>
      <c r="F134" s="119"/>
      <c r="G134" s="119"/>
      <c r="H134" s="119"/>
    </row>
    <row r="135" spans="1:8">
      <c r="A135" s="93" t="s">
        <v>64</v>
      </c>
      <c r="B135" s="97"/>
      <c r="C135" s="107">
        <v>31005</v>
      </c>
      <c r="D135" s="119"/>
      <c r="E135" s="119"/>
      <c r="F135" s="119"/>
      <c r="G135" s="119"/>
      <c r="H135" s="119"/>
    </row>
    <row r="136" spans="1:8">
      <c r="A136" s="93" t="s">
        <v>66</v>
      </c>
      <c r="B136" s="97"/>
      <c r="C136" s="107">
        <v>31006</v>
      </c>
      <c r="D136" s="119"/>
      <c r="E136" s="119"/>
      <c r="F136" s="119"/>
      <c r="G136" s="119"/>
      <c r="H136" s="119"/>
    </row>
    <row r="137" spans="1:8">
      <c r="A137" s="93" t="s">
        <v>130</v>
      </c>
      <c r="B137" s="97"/>
      <c r="C137" s="107" t="s">
        <v>131</v>
      </c>
      <c r="D137" s="119"/>
      <c r="E137" s="119"/>
      <c r="F137" s="119"/>
      <c r="G137" s="119"/>
      <c r="H137" s="119"/>
    </row>
    <row r="138" spans="1:8">
      <c r="A138" s="93" t="s">
        <v>65</v>
      </c>
      <c r="B138" s="97"/>
      <c r="C138" s="107" t="s">
        <v>127</v>
      </c>
      <c r="D138" s="119"/>
      <c r="E138" s="119"/>
      <c r="F138" s="119"/>
      <c r="G138" s="119"/>
      <c r="H138" s="119"/>
    </row>
    <row r="139" spans="1:8" ht="15.75" customHeight="1">
      <c r="A139" s="96" t="s">
        <v>86</v>
      </c>
      <c r="B139" s="97">
        <v>320</v>
      </c>
      <c r="C139" s="107" t="s">
        <v>118</v>
      </c>
      <c r="D139" s="119"/>
      <c r="E139" s="119"/>
      <c r="F139" s="119"/>
      <c r="G139" s="119"/>
      <c r="H139" s="119"/>
    </row>
    <row r="140" spans="1:8" ht="16.5" customHeight="1">
      <c r="A140" s="96" t="s">
        <v>67</v>
      </c>
      <c r="B140" s="97">
        <v>340</v>
      </c>
      <c r="C140" s="107">
        <v>34000</v>
      </c>
      <c r="D140" s="120">
        <f>D141+D142+D143+D144+D145+D146+D147+D148+D149+D150</f>
        <v>0</v>
      </c>
      <c r="E140" s="120">
        <f>E141+E142+E143+E144+E145+E146+E147+E148+E149+E150</f>
        <v>0</v>
      </c>
      <c r="F140" s="120">
        <f>F141+F142+F143+F144+F145+F146+F147+F148+F149+F150</f>
        <v>0</v>
      </c>
      <c r="G140" s="120">
        <f>G141+G142+G143+G144+G145+G146+G147+G148+G149+G150</f>
        <v>0</v>
      </c>
      <c r="H140" s="120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119">
        <f>E141+F141+G141+H141</f>
        <v>0</v>
      </c>
      <c r="E141" s="119"/>
      <c r="F141" s="119"/>
      <c r="G141" s="119"/>
      <c r="H141" s="119"/>
    </row>
    <row r="142" spans="1:8">
      <c r="A142" s="93" t="s">
        <v>69</v>
      </c>
      <c r="B142" s="97"/>
      <c r="C142" s="107">
        <v>34002</v>
      </c>
      <c r="D142" s="119">
        <f>E142+F142+G142+H142</f>
        <v>0</v>
      </c>
      <c r="E142" s="119"/>
      <c r="F142" s="119"/>
      <c r="G142" s="119"/>
      <c r="H142" s="119"/>
    </row>
    <row r="143" spans="1:8">
      <c r="A143" s="93" t="s">
        <v>311</v>
      </c>
      <c r="B143" s="97"/>
      <c r="C143" s="107">
        <v>34003</v>
      </c>
      <c r="D143" s="119">
        <f>E143+F143+G143+H143</f>
        <v>0</v>
      </c>
      <c r="E143" s="119"/>
      <c r="F143" s="119"/>
      <c r="G143" s="119"/>
      <c r="H143" s="119"/>
    </row>
    <row r="144" spans="1:8" ht="29.25" customHeight="1">
      <c r="A144" s="93" t="s">
        <v>71</v>
      </c>
      <c r="B144" s="97"/>
      <c r="C144" s="107">
        <v>34004</v>
      </c>
      <c r="D144" s="119">
        <f>E144+F144+G144+H144</f>
        <v>0</v>
      </c>
      <c r="E144" s="119"/>
      <c r="F144" s="119"/>
      <c r="G144" s="119"/>
      <c r="H144" s="119"/>
    </row>
    <row r="145" spans="1:8" ht="26.25">
      <c r="A145" s="93" t="s">
        <v>72</v>
      </c>
      <c r="B145" s="97"/>
      <c r="C145" s="107">
        <v>34005</v>
      </c>
      <c r="D145" s="119">
        <f t="shared" ref="D145:D150" si="2">E145+F145+G145+H145</f>
        <v>0</v>
      </c>
      <c r="E145" s="119"/>
      <c r="F145" s="119"/>
      <c r="G145" s="119"/>
      <c r="H145" s="119"/>
    </row>
    <row r="146" spans="1:8" ht="26.25">
      <c r="A146" s="93" t="s">
        <v>73</v>
      </c>
      <c r="B146" s="97"/>
      <c r="C146" s="107">
        <v>34006</v>
      </c>
      <c r="D146" s="119">
        <f t="shared" si="2"/>
        <v>0</v>
      </c>
      <c r="E146" s="119"/>
      <c r="F146" s="119"/>
      <c r="G146" s="119"/>
      <c r="H146" s="119"/>
    </row>
    <row r="147" spans="1:8">
      <c r="A147" s="93" t="s">
        <v>132</v>
      </c>
      <c r="B147" s="97"/>
      <c r="C147" s="107">
        <v>34007</v>
      </c>
      <c r="D147" s="119">
        <f t="shared" si="2"/>
        <v>0</v>
      </c>
      <c r="E147" s="119"/>
      <c r="F147" s="119"/>
      <c r="G147" s="119"/>
      <c r="H147" s="119"/>
    </row>
    <row r="148" spans="1:8">
      <c r="A148" s="93" t="s">
        <v>272</v>
      </c>
      <c r="B148" s="97"/>
      <c r="C148" s="107" t="s">
        <v>134</v>
      </c>
      <c r="D148" s="119">
        <f t="shared" si="2"/>
        <v>0</v>
      </c>
      <c r="E148" s="119"/>
      <c r="F148" s="119"/>
      <c r="G148" s="119"/>
      <c r="H148" s="119"/>
    </row>
    <row r="149" spans="1:8">
      <c r="A149" s="93" t="s">
        <v>139</v>
      </c>
      <c r="B149" s="97"/>
      <c r="C149" s="107" t="s">
        <v>140</v>
      </c>
      <c r="D149" s="119">
        <f t="shared" si="2"/>
        <v>0</v>
      </c>
      <c r="E149" s="119"/>
      <c r="F149" s="119"/>
      <c r="G149" s="119"/>
      <c r="H149" s="119"/>
    </row>
    <row r="150" spans="1:8">
      <c r="A150" s="93" t="s">
        <v>227</v>
      </c>
      <c r="B150" s="97"/>
      <c r="C150" s="107" t="s">
        <v>128</v>
      </c>
      <c r="D150" s="119">
        <f t="shared" si="2"/>
        <v>0</v>
      </c>
      <c r="E150" s="119"/>
      <c r="F150" s="119"/>
      <c r="G150" s="119"/>
      <c r="H150" s="119"/>
    </row>
    <row r="151" spans="1:8">
      <c r="A151" s="94" t="s">
        <v>112</v>
      </c>
      <c r="B151" s="95">
        <v>500</v>
      </c>
      <c r="C151" s="106" t="s">
        <v>106</v>
      </c>
      <c r="D151" s="125">
        <f>D152+D153</f>
        <v>0</v>
      </c>
      <c r="E151" s="125">
        <f>E152+E153</f>
        <v>0</v>
      </c>
      <c r="F151" s="125">
        <f>F152+F153</f>
        <v>0</v>
      </c>
      <c r="G151" s="125">
        <f>G152+G153</f>
        <v>0</v>
      </c>
      <c r="H151" s="125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97"/>
      <c r="E152" s="97"/>
      <c r="F152" s="97"/>
      <c r="G152" s="97"/>
      <c r="H152" s="97"/>
    </row>
    <row r="153" spans="1:8">
      <c r="A153" s="96" t="s">
        <v>114</v>
      </c>
      <c r="B153" s="97">
        <v>540</v>
      </c>
      <c r="C153" s="107" t="s">
        <v>108</v>
      </c>
      <c r="D153" s="97"/>
      <c r="E153" s="97"/>
      <c r="F153" s="97"/>
      <c r="G153" s="97"/>
      <c r="H153" s="97"/>
    </row>
    <row r="154" spans="1:8">
      <c r="A154" s="94" t="s">
        <v>115</v>
      </c>
      <c r="B154" s="95">
        <v>600</v>
      </c>
      <c r="C154" s="106" t="s">
        <v>109</v>
      </c>
      <c r="D154" s="125">
        <f>D155+D156</f>
        <v>0</v>
      </c>
      <c r="E154" s="125">
        <f>E155+E156</f>
        <v>0</v>
      </c>
      <c r="F154" s="125">
        <f>F155+F156</f>
        <v>0</v>
      </c>
      <c r="G154" s="125">
        <f>G155+G156</f>
        <v>0</v>
      </c>
      <c r="H154" s="125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97"/>
      <c r="E155" s="97"/>
      <c r="F155" s="97"/>
      <c r="G155" s="97"/>
      <c r="H155" s="97"/>
    </row>
    <row r="156" spans="1:8">
      <c r="A156" s="109" t="s">
        <v>117</v>
      </c>
      <c r="B156" s="99">
        <v>640</v>
      </c>
      <c r="C156" s="100" t="s">
        <v>111</v>
      </c>
      <c r="D156" s="99"/>
      <c r="E156" s="99"/>
      <c r="F156" s="99"/>
      <c r="G156" s="99"/>
      <c r="H156" s="99"/>
    </row>
    <row r="157" spans="1:8">
      <c r="A157" s="96"/>
      <c r="B157" s="97"/>
      <c r="C157" s="107"/>
      <c r="D157" s="97"/>
      <c r="E157" s="97"/>
      <c r="F157" s="97"/>
      <c r="G157" s="97"/>
      <c r="H157" s="97"/>
    </row>
    <row r="158" spans="1:8">
      <c r="A158" s="110" t="s">
        <v>213</v>
      </c>
      <c r="B158" s="111"/>
      <c r="C158" s="112" t="s">
        <v>211</v>
      </c>
      <c r="D158" s="125">
        <f>D159+D161+D164+D169+D174+D176</f>
        <v>0</v>
      </c>
      <c r="E158" s="125">
        <f>E159+E161+E164+E169+E174+E176</f>
        <v>0</v>
      </c>
      <c r="F158" s="125">
        <f>F159+F161+F164+F169+F174+F176</f>
        <v>0</v>
      </c>
      <c r="G158" s="125">
        <f>G159+G161+G164+G169+G174+G176</f>
        <v>0</v>
      </c>
      <c r="H158" s="125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25">
        <f>D160</f>
        <v>0</v>
      </c>
      <c r="E159" s="125">
        <f>E160</f>
        <v>0</v>
      </c>
      <c r="F159" s="125">
        <f>F160</f>
        <v>0</v>
      </c>
      <c r="G159" s="125">
        <f>G160</f>
        <v>0</v>
      </c>
      <c r="H159" s="125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97"/>
      <c r="E160" s="97"/>
      <c r="F160" s="97"/>
      <c r="G160" s="97"/>
      <c r="H160" s="97"/>
    </row>
    <row r="161" spans="1:8">
      <c r="A161" s="94" t="s">
        <v>159</v>
      </c>
      <c r="B161" s="95">
        <v>400</v>
      </c>
      <c r="C161" s="106" t="s">
        <v>190</v>
      </c>
      <c r="D161" s="125">
        <f>D162+D163</f>
        <v>0</v>
      </c>
      <c r="E161" s="125">
        <f>E162+E163</f>
        <v>0</v>
      </c>
      <c r="F161" s="125">
        <f>F162+F163</f>
        <v>0</v>
      </c>
      <c r="G161" s="125">
        <f>G162+G163</f>
        <v>0</v>
      </c>
      <c r="H161" s="125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97"/>
      <c r="E162" s="97"/>
      <c r="F162" s="97"/>
      <c r="G162" s="97"/>
      <c r="H162" s="97"/>
    </row>
    <row r="163" spans="1:8">
      <c r="A163" s="96" t="s">
        <v>162</v>
      </c>
      <c r="B163" s="97">
        <v>430</v>
      </c>
      <c r="C163" s="107" t="s">
        <v>193</v>
      </c>
      <c r="D163" s="97"/>
      <c r="E163" s="97"/>
      <c r="F163" s="97"/>
      <c r="G163" s="97"/>
      <c r="H163" s="97"/>
    </row>
    <row r="164" spans="1:8">
      <c r="A164" s="94" t="s">
        <v>112</v>
      </c>
      <c r="B164" s="95">
        <v>500</v>
      </c>
      <c r="C164" s="106" t="s">
        <v>106</v>
      </c>
      <c r="D164" s="125">
        <f>D165+D166+D167+D168</f>
        <v>0</v>
      </c>
      <c r="E164" s="125">
        <f>E165+E166+E167+E168</f>
        <v>0</v>
      </c>
      <c r="F164" s="125">
        <f>F165+F166+F167+F168</f>
        <v>0</v>
      </c>
      <c r="G164" s="125">
        <f>G165+G166+G167+G168</f>
        <v>0</v>
      </c>
      <c r="H164" s="125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97"/>
      <c r="E165" s="97"/>
      <c r="F165" s="97"/>
      <c r="G165" s="97"/>
      <c r="H165" s="97"/>
    </row>
    <row r="166" spans="1:8" ht="26.25">
      <c r="A166" s="96" t="s">
        <v>198</v>
      </c>
      <c r="B166" s="97">
        <v>520</v>
      </c>
      <c r="C166" s="107" t="s">
        <v>196</v>
      </c>
      <c r="D166" s="97"/>
      <c r="E166" s="97"/>
      <c r="F166" s="97"/>
      <c r="G166" s="97"/>
      <c r="H166" s="97"/>
    </row>
    <row r="167" spans="1:8">
      <c r="A167" s="96" t="s">
        <v>113</v>
      </c>
      <c r="B167" s="97">
        <v>530</v>
      </c>
      <c r="C167" s="107" t="s">
        <v>107</v>
      </c>
      <c r="D167" s="97"/>
      <c r="E167" s="97"/>
      <c r="F167" s="97"/>
      <c r="G167" s="97"/>
      <c r="H167" s="97"/>
    </row>
    <row r="168" spans="1:8">
      <c r="A168" s="96" t="s">
        <v>165</v>
      </c>
      <c r="B168" s="97">
        <v>550</v>
      </c>
      <c r="C168" s="107" t="s">
        <v>195</v>
      </c>
      <c r="D168" s="97"/>
      <c r="E168" s="97"/>
      <c r="F168" s="97"/>
      <c r="G168" s="97"/>
      <c r="H168" s="97"/>
    </row>
    <row r="169" spans="1:8">
      <c r="A169" s="94" t="s">
        <v>115</v>
      </c>
      <c r="B169" s="95">
        <v>600</v>
      </c>
      <c r="C169" s="106" t="s">
        <v>109</v>
      </c>
      <c r="D169" s="125">
        <f>D170+D171+D172+D173</f>
        <v>0</v>
      </c>
      <c r="E169" s="125">
        <f>E170+E171+E172+E173</f>
        <v>0</v>
      </c>
      <c r="F169" s="125">
        <f>F170+F171+F172+F173</f>
        <v>0</v>
      </c>
      <c r="G169" s="125">
        <f>G170+G171+G172+G173</f>
        <v>0</v>
      </c>
      <c r="H169" s="125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97"/>
      <c r="E170" s="97"/>
      <c r="F170" s="97"/>
      <c r="G170" s="97"/>
      <c r="H170" s="97"/>
    </row>
    <row r="171" spans="1:8" ht="26.25">
      <c r="A171" s="96" t="s">
        <v>116</v>
      </c>
      <c r="B171" s="97">
        <v>620</v>
      </c>
      <c r="C171" s="107" t="s">
        <v>110</v>
      </c>
      <c r="D171" s="97"/>
      <c r="E171" s="97"/>
      <c r="F171" s="97"/>
      <c r="G171" s="97"/>
      <c r="H171" s="97"/>
    </row>
    <row r="172" spans="1:8" ht="15.75" customHeight="1">
      <c r="A172" s="96" t="s">
        <v>201</v>
      </c>
      <c r="B172" s="113">
        <v>630</v>
      </c>
      <c r="C172" s="114" t="s">
        <v>200</v>
      </c>
      <c r="D172" s="97"/>
      <c r="E172" s="97"/>
      <c r="F172" s="97"/>
      <c r="G172" s="97"/>
      <c r="H172" s="97"/>
    </row>
    <row r="173" spans="1:8">
      <c r="A173" s="96" t="s">
        <v>167</v>
      </c>
      <c r="B173" s="113">
        <v>650</v>
      </c>
      <c r="C173" s="114" t="s">
        <v>202</v>
      </c>
      <c r="D173" s="97"/>
      <c r="E173" s="97"/>
      <c r="F173" s="97"/>
      <c r="G173" s="97"/>
      <c r="H173" s="97"/>
    </row>
    <row r="174" spans="1:8">
      <c r="A174" s="94" t="s">
        <v>168</v>
      </c>
      <c r="B174" s="95">
        <v>700</v>
      </c>
      <c r="C174" s="106" t="s">
        <v>205</v>
      </c>
      <c r="D174" s="125">
        <f>D175</f>
        <v>0</v>
      </c>
      <c r="E174" s="125">
        <f>E175</f>
        <v>0</v>
      </c>
      <c r="F174" s="125">
        <f>F175</f>
        <v>0</v>
      </c>
      <c r="G174" s="125">
        <f>G175</f>
        <v>0</v>
      </c>
      <c r="H174" s="125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97"/>
      <c r="E175" s="97"/>
      <c r="F175" s="97"/>
      <c r="G175" s="97"/>
      <c r="H175" s="97"/>
    </row>
    <row r="176" spans="1:8">
      <c r="A176" s="94" t="s">
        <v>169</v>
      </c>
      <c r="B176" s="95">
        <v>800</v>
      </c>
      <c r="C176" s="106" t="s">
        <v>207</v>
      </c>
      <c r="D176" s="125">
        <f>D177</f>
        <v>0</v>
      </c>
      <c r="E176" s="125">
        <f>E177</f>
        <v>0</v>
      </c>
      <c r="F176" s="125">
        <f>F177</f>
        <v>0</v>
      </c>
      <c r="G176" s="125">
        <f>G177</f>
        <v>0</v>
      </c>
      <c r="H176" s="125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 ht="3" customHeight="1">
      <c r="A178" s="115"/>
      <c r="B178" s="73"/>
      <c r="C178" s="74"/>
      <c r="D178" s="73"/>
      <c r="E178" s="73"/>
      <c r="F178" s="73"/>
      <c r="G178" s="73"/>
      <c r="H178" s="73"/>
    </row>
    <row r="179" spans="1:8" ht="4.5" customHeight="1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312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8:H8"/>
    <mergeCell ref="A9:H9"/>
    <mergeCell ref="A10:G10"/>
  </mergeCells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I189"/>
  <sheetViews>
    <sheetView showGridLines="0" zoomScale="75" workbookViewId="0">
      <selection activeCell="J61" sqref="J61"/>
    </sheetView>
  </sheetViews>
  <sheetFormatPr defaultRowHeight="15.75"/>
  <cols>
    <col min="1" max="1" width="61.28515625" style="1" customWidth="1"/>
    <col min="2" max="2" width="6.7109375" style="1" customWidth="1"/>
    <col min="3" max="3" width="8.42578125" style="2" customWidth="1"/>
    <col min="4" max="4" width="20.5703125" style="1" customWidth="1"/>
    <col min="5" max="5" width="16.7109375" style="1" customWidth="1"/>
    <col min="6" max="6" width="18.28515625" style="1" customWidth="1"/>
    <col min="7" max="7" width="15.85546875" style="1" customWidth="1"/>
    <col min="8" max="8" width="13" style="1" customWidth="1"/>
    <col min="9" max="16384" width="9.140625" style="1"/>
  </cols>
  <sheetData>
    <row r="1" spans="1:8">
      <c r="A1" s="1" t="s">
        <v>222</v>
      </c>
      <c r="F1" s="14"/>
    </row>
    <row r="2" spans="1:8">
      <c r="A2" s="1" t="s">
        <v>223</v>
      </c>
    </row>
    <row r="3" spans="1:8">
      <c r="A3" s="5"/>
      <c r="B3" s="5"/>
      <c r="C3" s="6"/>
      <c r="D3" s="5"/>
    </row>
    <row r="4" spans="1:8">
      <c r="A4" s="7"/>
      <c r="B4" s="7"/>
      <c r="C4" s="8"/>
      <c r="D4" s="7"/>
    </row>
    <row r="5" spans="1:8">
      <c r="A5" s="1" t="s">
        <v>324</v>
      </c>
    </row>
    <row r="6" spans="1:8">
      <c r="A6" s="1" t="s">
        <v>225</v>
      </c>
    </row>
    <row r="8" spans="1:8" ht="20.25" customHeight="1">
      <c r="A8" s="170" t="s">
        <v>323</v>
      </c>
      <c r="B8" s="170"/>
      <c r="C8" s="170"/>
      <c r="D8" s="170"/>
      <c r="E8" s="170"/>
      <c r="F8" s="170"/>
      <c r="G8" s="170"/>
      <c r="H8" s="170"/>
    </row>
    <row r="9" spans="1:8" ht="20.25" customHeight="1">
      <c r="A9" s="171" t="s">
        <v>303</v>
      </c>
      <c r="B9" s="171"/>
      <c r="C9" s="171"/>
      <c r="D9" s="171"/>
      <c r="E9" s="171"/>
      <c r="F9" s="171"/>
      <c r="G9" s="171"/>
      <c r="H9" s="171"/>
    </row>
    <row r="10" spans="1:8" ht="1.5" customHeight="1">
      <c r="A10" s="170"/>
      <c r="B10" s="170"/>
      <c r="C10" s="170"/>
      <c r="D10" s="170"/>
      <c r="E10" s="170"/>
      <c r="F10" s="170"/>
      <c r="G10" s="170"/>
    </row>
    <row r="11" spans="1:8" hidden="1"/>
    <row r="12" spans="1:8" hidden="1">
      <c r="G12" s="1" t="s">
        <v>98</v>
      </c>
    </row>
    <row r="13" spans="1:8" hidden="1"/>
    <row r="14" spans="1:8">
      <c r="F14" s="3" t="s">
        <v>99</v>
      </c>
      <c r="G14" s="4"/>
    </row>
    <row r="15" spans="1:8">
      <c r="A15" s="63"/>
      <c r="B15" s="63"/>
      <c r="C15" s="64"/>
      <c r="D15" s="63"/>
      <c r="E15" s="63"/>
      <c r="F15" s="70" t="s">
        <v>100</v>
      </c>
      <c r="G15" s="71"/>
      <c r="H15" s="63"/>
    </row>
    <row r="16" spans="1:8">
      <c r="A16" s="63" t="s">
        <v>87</v>
      </c>
      <c r="B16" s="66" t="s">
        <v>288</v>
      </c>
      <c r="C16" s="67"/>
      <c r="D16" s="66"/>
      <c r="E16" s="66"/>
      <c r="F16" s="70" t="s">
        <v>97</v>
      </c>
      <c r="G16" s="71"/>
      <c r="H16" s="63"/>
    </row>
    <row r="17" spans="1:8">
      <c r="A17" s="63"/>
      <c r="B17" s="68"/>
      <c r="C17" s="69"/>
      <c r="D17" s="68"/>
      <c r="E17" s="68"/>
      <c r="F17" s="70"/>
      <c r="G17" s="71"/>
      <c r="H17" s="63"/>
    </row>
    <row r="18" spans="1:8">
      <c r="A18" s="63" t="s">
        <v>88</v>
      </c>
      <c r="B18" s="68"/>
      <c r="C18" s="69"/>
      <c r="D18" s="68"/>
      <c r="E18" s="68"/>
      <c r="F18" s="70" t="s">
        <v>95</v>
      </c>
      <c r="G18" s="71"/>
      <c r="H18" s="63"/>
    </row>
    <row r="19" spans="1:8">
      <c r="A19" s="63"/>
      <c r="B19" s="68"/>
      <c r="C19" s="69"/>
      <c r="D19" s="68"/>
      <c r="E19" s="68"/>
      <c r="F19" s="70"/>
      <c r="G19" s="71"/>
      <c r="H19" s="63"/>
    </row>
    <row r="20" spans="1:8">
      <c r="A20" s="63" t="s">
        <v>89</v>
      </c>
      <c r="B20" s="72"/>
      <c r="C20" s="69" t="s">
        <v>214</v>
      </c>
      <c r="D20" s="68"/>
      <c r="E20" s="68"/>
      <c r="F20" s="70" t="s">
        <v>94</v>
      </c>
      <c r="G20" s="71"/>
      <c r="H20" s="63"/>
    </row>
    <row r="21" spans="1:8">
      <c r="A21" s="63"/>
      <c r="B21" s="68"/>
      <c r="C21" s="69"/>
      <c r="D21" s="68"/>
      <c r="E21" s="68"/>
      <c r="F21" s="70"/>
      <c r="G21" s="71"/>
      <c r="H21" s="63"/>
    </row>
    <row r="22" spans="1:8">
      <c r="A22" s="63" t="s">
        <v>90</v>
      </c>
      <c r="B22" s="72" t="s">
        <v>220</v>
      </c>
      <c r="C22" s="69"/>
      <c r="D22" s="68"/>
      <c r="E22" s="68"/>
      <c r="F22" s="70" t="s">
        <v>93</v>
      </c>
      <c r="G22" s="71"/>
      <c r="H22" s="63"/>
    </row>
    <row r="23" spans="1:8">
      <c r="A23" s="63"/>
      <c r="B23" s="68"/>
      <c r="C23" s="69"/>
      <c r="D23" s="68"/>
      <c r="E23" s="68"/>
      <c r="F23" s="70"/>
      <c r="G23" s="71"/>
      <c r="H23" s="63"/>
    </row>
    <row r="24" spans="1:8">
      <c r="A24" s="63" t="s">
        <v>91</v>
      </c>
      <c r="B24" s="68"/>
      <c r="C24" s="69" t="s">
        <v>283</v>
      </c>
      <c r="D24" s="68"/>
      <c r="E24" s="68"/>
      <c r="F24" s="70" t="s">
        <v>96</v>
      </c>
      <c r="G24" s="71"/>
      <c r="H24" s="63"/>
    </row>
    <row r="25" spans="1:8">
      <c r="A25" s="63"/>
      <c r="B25" s="68"/>
      <c r="C25" s="69"/>
      <c r="D25" s="68"/>
      <c r="E25" s="68"/>
      <c r="F25" s="70"/>
      <c r="G25" s="71"/>
      <c r="H25" s="63"/>
    </row>
    <row r="26" spans="1:8">
      <c r="A26" s="63"/>
      <c r="B26" s="73"/>
      <c r="C26" s="74"/>
      <c r="D26" s="73"/>
      <c r="E26" s="73"/>
      <c r="F26" s="70"/>
      <c r="G26" s="71"/>
      <c r="H26" s="63"/>
    </row>
    <row r="27" spans="1:8">
      <c r="A27" s="75" t="s">
        <v>92</v>
      </c>
      <c r="B27" s="63"/>
      <c r="C27" s="64"/>
      <c r="D27" s="63"/>
      <c r="E27" s="63"/>
      <c r="F27" s="73"/>
      <c r="G27" s="73"/>
      <c r="H27" s="73"/>
    </row>
    <row r="28" spans="1:8" s="10" customFormat="1" ht="68.25" customHeight="1">
      <c r="A28" s="76" t="s">
        <v>1</v>
      </c>
      <c r="B28" s="76" t="s">
        <v>3</v>
      </c>
      <c r="C28" s="77" t="s">
        <v>2</v>
      </c>
      <c r="D28" s="78" t="s">
        <v>209</v>
      </c>
      <c r="E28" s="78">
        <v>1</v>
      </c>
      <c r="F28" s="78">
        <v>2</v>
      </c>
      <c r="G28" s="78">
        <v>3</v>
      </c>
      <c r="H28" s="78">
        <v>4</v>
      </c>
    </row>
    <row r="29" spans="1:8" s="10" customFormat="1" ht="13.5" customHeight="1">
      <c r="A29" s="79">
        <v>1</v>
      </c>
      <c r="B29" s="79">
        <v>2</v>
      </c>
      <c r="C29" s="80">
        <v>3</v>
      </c>
      <c r="D29" s="79">
        <v>4</v>
      </c>
      <c r="E29" s="79">
        <v>5</v>
      </c>
      <c r="F29" s="79">
        <v>6</v>
      </c>
      <c r="G29" s="79">
        <v>7</v>
      </c>
      <c r="H29" s="79">
        <v>8</v>
      </c>
    </row>
    <row r="30" spans="1:8" hidden="1">
      <c r="A30" s="81" t="s">
        <v>210</v>
      </c>
      <c r="B30" s="82"/>
      <c r="C30" s="83" t="s">
        <v>211</v>
      </c>
      <c r="D30" s="129">
        <f>D31+D46</f>
        <v>0</v>
      </c>
      <c r="E30" s="129">
        <f>E31+E46</f>
        <v>0</v>
      </c>
      <c r="F30" s="129">
        <f>F31+F46</f>
        <v>0</v>
      </c>
      <c r="G30" s="129">
        <f>G31+G46</f>
        <v>0</v>
      </c>
      <c r="H30" s="129">
        <f>H31+H46</f>
        <v>0</v>
      </c>
    </row>
    <row r="31" spans="1:8" hidden="1">
      <c r="A31" s="85" t="s">
        <v>173</v>
      </c>
      <c r="B31" s="86">
        <v>100</v>
      </c>
      <c r="C31" s="87" t="s">
        <v>176</v>
      </c>
      <c r="D31" s="120">
        <f>D32+D33+D34+D35+D36+D40+D41+D45</f>
        <v>0</v>
      </c>
      <c r="E31" s="120">
        <f>E32+E33+E34+E35+E36+E40+E41+E45</f>
        <v>0</v>
      </c>
      <c r="F31" s="120">
        <f>F32+F33+F34+F35+F36+F40+F41+F45</f>
        <v>0</v>
      </c>
      <c r="G31" s="120">
        <f>G32+G33+G34+G35+G36+G40+G41+G45</f>
        <v>0</v>
      </c>
      <c r="H31" s="120">
        <f>H32+H33+H34+H35+H36+H40+H41+H45</f>
        <v>0</v>
      </c>
    </row>
    <row r="32" spans="1:8" ht="16.5" hidden="1" customHeight="1">
      <c r="A32" s="89" t="s">
        <v>148</v>
      </c>
      <c r="B32" s="90">
        <v>110</v>
      </c>
      <c r="C32" s="91" t="s">
        <v>177</v>
      </c>
      <c r="D32" s="119"/>
      <c r="E32" s="119"/>
      <c r="F32" s="119"/>
      <c r="G32" s="119"/>
      <c r="H32" s="119"/>
    </row>
    <row r="33" spans="1:8" hidden="1">
      <c r="A33" s="89" t="s">
        <v>149</v>
      </c>
      <c r="B33" s="90">
        <v>120</v>
      </c>
      <c r="C33" s="91" t="s">
        <v>178</v>
      </c>
      <c r="D33" s="119">
        <f>E33+F33+G33+H33</f>
        <v>0</v>
      </c>
      <c r="E33" s="119"/>
      <c r="F33" s="119"/>
      <c r="G33" s="119"/>
      <c r="H33" s="119"/>
    </row>
    <row r="34" spans="1:8" hidden="1">
      <c r="A34" s="89" t="s">
        <v>170</v>
      </c>
      <c r="B34" s="90">
        <v>130</v>
      </c>
      <c r="C34" s="91" t="s">
        <v>179</v>
      </c>
      <c r="D34" s="119">
        <f>E34+F34+G34+H34</f>
        <v>0</v>
      </c>
      <c r="E34" s="119"/>
      <c r="F34" s="119"/>
      <c r="G34" s="119"/>
      <c r="H34" s="119"/>
    </row>
    <row r="35" spans="1:8" hidden="1">
      <c r="A35" s="89" t="s">
        <v>150</v>
      </c>
      <c r="B35" s="90">
        <v>140</v>
      </c>
      <c r="C35" s="91" t="s">
        <v>180</v>
      </c>
      <c r="D35" s="119"/>
      <c r="E35" s="119"/>
      <c r="F35" s="119"/>
      <c r="G35" s="119"/>
      <c r="H35" s="119"/>
    </row>
    <row r="36" spans="1:8" ht="5.25" hidden="1" customHeight="1">
      <c r="A36" s="89" t="s">
        <v>151</v>
      </c>
      <c r="B36" s="90">
        <v>150</v>
      </c>
      <c r="C36" s="91" t="s">
        <v>181</v>
      </c>
      <c r="D36" s="120">
        <f>D37+D38+D39</f>
        <v>0</v>
      </c>
      <c r="E36" s="120">
        <f>E37+E38+E39</f>
        <v>0</v>
      </c>
      <c r="F36" s="120">
        <f>F37+F38+F39</f>
        <v>0</v>
      </c>
      <c r="G36" s="120">
        <f>G37+G38+G39</f>
        <v>0</v>
      </c>
      <c r="H36" s="120">
        <f>H37+H38+H39</f>
        <v>0</v>
      </c>
    </row>
    <row r="37" spans="1:8" ht="26.25" hidden="1">
      <c r="A37" s="93" t="s">
        <v>171</v>
      </c>
      <c r="B37" s="90">
        <v>151</v>
      </c>
      <c r="C37" s="91">
        <v>15100</v>
      </c>
      <c r="D37" s="119">
        <f>E37+F37+G37+H37</f>
        <v>0</v>
      </c>
      <c r="E37" s="119"/>
      <c r="F37" s="119"/>
      <c r="G37" s="119"/>
      <c r="H37" s="119"/>
    </row>
    <row r="38" spans="1:8" ht="26.25" hidden="1">
      <c r="A38" s="93" t="s">
        <v>172</v>
      </c>
      <c r="B38" s="90">
        <v>152</v>
      </c>
      <c r="C38" s="91">
        <v>15200</v>
      </c>
      <c r="D38" s="97"/>
      <c r="E38" s="97"/>
      <c r="F38" s="97"/>
      <c r="G38" s="97"/>
      <c r="H38" s="97"/>
    </row>
    <row r="39" spans="1:8" hidden="1">
      <c r="A39" s="93" t="s">
        <v>152</v>
      </c>
      <c r="B39" s="90">
        <v>153</v>
      </c>
      <c r="C39" s="91">
        <v>15300</v>
      </c>
      <c r="D39" s="97"/>
      <c r="E39" s="97"/>
      <c r="F39" s="97"/>
      <c r="G39" s="97"/>
      <c r="H39" s="97"/>
    </row>
    <row r="40" spans="1:8" ht="15.75" hidden="1" customHeight="1">
      <c r="A40" s="89" t="s">
        <v>153</v>
      </c>
      <c r="B40" s="90">
        <v>160</v>
      </c>
      <c r="C40" s="91" t="s">
        <v>182</v>
      </c>
      <c r="D40" s="97"/>
      <c r="E40" s="97"/>
      <c r="F40" s="97"/>
      <c r="G40" s="97"/>
      <c r="H40" s="97"/>
    </row>
    <row r="41" spans="1:8" hidden="1">
      <c r="A41" s="89" t="s">
        <v>154</v>
      </c>
      <c r="B41" s="90">
        <v>170</v>
      </c>
      <c r="C41" s="91" t="s">
        <v>183</v>
      </c>
      <c r="D41" s="125">
        <f>D42+D43+D44</f>
        <v>0</v>
      </c>
      <c r="E41" s="125">
        <f>E42+E43+E44</f>
        <v>0</v>
      </c>
      <c r="F41" s="125">
        <f>F42+F43+F44</f>
        <v>0</v>
      </c>
      <c r="G41" s="125">
        <f>G42+G43+G44</f>
        <v>0</v>
      </c>
      <c r="H41" s="125">
        <f>H42+H43+H44</f>
        <v>0</v>
      </c>
    </row>
    <row r="42" spans="1:8" hidden="1">
      <c r="A42" s="93" t="s">
        <v>155</v>
      </c>
      <c r="B42" s="90">
        <v>171</v>
      </c>
      <c r="C42" s="91" t="s">
        <v>184</v>
      </c>
      <c r="D42" s="97"/>
      <c r="E42" s="97"/>
      <c r="F42" s="97"/>
      <c r="G42" s="97"/>
      <c r="H42" s="97"/>
    </row>
    <row r="43" spans="1:8" hidden="1">
      <c r="A43" s="93" t="s">
        <v>156</v>
      </c>
      <c r="B43" s="90">
        <v>172</v>
      </c>
      <c r="C43" s="91" t="s">
        <v>185</v>
      </c>
      <c r="D43" s="97"/>
      <c r="E43" s="97"/>
      <c r="F43" s="97"/>
      <c r="G43" s="97"/>
      <c r="H43" s="97"/>
    </row>
    <row r="44" spans="1:8" ht="16.5" hidden="1" customHeight="1">
      <c r="A44" s="93" t="s">
        <v>157</v>
      </c>
      <c r="B44" s="90">
        <v>173</v>
      </c>
      <c r="C44" s="91" t="s">
        <v>186</v>
      </c>
      <c r="D44" s="97"/>
      <c r="E44" s="97"/>
      <c r="F44" s="97"/>
      <c r="G44" s="97"/>
      <c r="H44" s="97"/>
    </row>
    <row r="45" spans="1:8" hidden="1">
      <c r="A45" s="89" t="s">
        <v>158</v>
      </c>
      <c r="B45" s="90">
        <v>180</v>
      </c>
      <c r="C45" s="91" t="s">
        <v>187</v>
      </c>
      <c r="D45" s="97"/>
      <c r="E45" s="97"/>
      <c r="F45" s="97"/>
      <c r="G45" s="97"/>
      <c r="H45" s="97"/>
    </row>
    <row r="46" spans="1:8" hidden="1">
      <c r="A46" s="94" t="s">
        <v>159</v>
      </c>
      <c r="B46" s="95">
        <v>400</v>
      </c>
      <c r="C46" s="87" t="s">
        <v>190</v>
      </c>
      <c r="D46" s="125">
        <f>D47+D48+D49</f>
        <v>0</v>
      </c>
      <c r="E46" s="125">
        <f>E47+E48+E49</f>
        <v>0</v>
      </c>
      <c r="F46" s="125">
        <f>F47+F48+F49</f>
        <v>0</v>
      </c>
      <c r="G46" s="125">
        <f>G47+G48+G49</f>
        <v>0</v>
      </c>
      <c r="H46" s="125">
        <f>H47+H48+H49</f>
        <v>0</v>
      </c>
    </row>
    <row r="47" spans="1:8" hidden="1">
      <c r="A47" s="96" t="s">
        <v>160</v>
      </c>
      <c r="B47" s="97">
        <v>410</v>
      </c>
      <c r="C47" s="91" t="s">
        <v>191</v>
      </c>
      <c r="D47" s="97"/>
      <c r="E47" s="97"/>
      <c r="F47" s="97"/>
      <c r="G47" s="97"/>
      <c r="H47" s="97"/>
    </row>
    <row r="48" spans="1:8" hidden="1">
      <c r="A48" s="96" t="s">
        <v>161</v>
      </c>
      <c r="B48" s="97">
        <v>420</v>
      </c>
      <c r="C48" s="91" t="s">
        <v>192</v>
      </c>
      <c r="D48" s="97"/>
      <c r="E48" s="97"/>
      <c r="F48" s="97"/>
      <c r="G48" s="97"/>
      <c r="H48" s="97"/>
    </row>
    <row r="49" spans="1:9" hidden="1">
      <c r="A49" s="96" t="s">
        <v>163</v>
      </c>
      <c r="B49" s="97">
        <v>440</v>
      </c>
      <c r="C49" s="91" t="s">
        <v>194</v>
      </c>
      <c r="D49" s="97"/>
      <c r="E49" s="97"/>
      <c r="F49" s="97"/>
      <c r="G49" s="97"/>
      <c r="H49" s="97"/>
    </row>
    <row r="50" spans="1:9" hidden="1">
      <c r="A50" s="98"/>
      <c r="B50" s="99"/>
      <c r="C50" s="100"/>
      <c r="D50" s="99"/>
      <c r="E50" s="99"/>
      <c r="F50" s="97"/>
      <c r="G50" s="97"/>
      <c r="H50" s="97"/>
    </row>
    <row r="51" spans="1:9" s="13" customFormat="1">
      <c r="A51" s="102" t="s">
        <v>212</v>
      </c>
      <c r="B51" s="103"/>
      <c r="C51" s="104" t="s">
        <v>211</v>
      </c>
      <c r="D51" s="150">
        <f>D52+D129+D151+D154</f>
        <v>0</v>
      </c>
      <c r="E51" s="150">
        <f>E52+E129+E151+E154</f>
        <v>0</v>
      </c>
      <c r="F51" s="150">
        <f>F52+F129+F151+F154</f>
        <v>0</v>
      </c>
      <c r="G51" s="150">
        <f>G52+G129+G151+G154</f>
        <v>0</v>
      </c>
      <c r="H51" s="150">
        <f>H52+H129+H151+H154</f>
        <v>0</v>
      </c>
      <c r="I51" s="56"/>
    </row>
    <row r="52" spans="1:9">
      <c r="A52" s="85" t="s">
        <v>174</v>
      </c>
      <c r="B52" s="86">
        <v>200</v>
      </c>
      <c r="C52" s="106" t="s">
        <v>175</v>
      </c>
      <c r="D52" s="151">
        <f>D53+D58+D63+D64+D106+D109+D112+D116+D121</f>
        <v>0</v>
      </c>
      <c r="E52" s="151">
        <f>E53+E58+E63+E64+E106+E109+E112+E116+E121</f>
        <v>0</v>
      </c>
      <c r="F52" s="151">
        <f>F53+F58+F63+F64+F106+F109+F112+F116+F121</f>
        <v>0</v>
      </c>
      <c r="G52" s="151">
        <f>G53+G58+G63+G64+G106+G109+G112+G116+G121</f>
        <v>0</v>
      </c>
      <c r="H52" s="151">
        <f>H53+H58+H63+H64+H106+H109+H112+H116+H121</f>
        <v>0</v>
      </c>
    </row>
    <row r="53" spans="1:9">
      <c r="A53" s="96" t="s">
        <v>4</v>
      </c>
      <c r="B53" s="97">
        <v>211</v>
      </c>
      <c r="C53" s="107">
        <v>21100</v>
      </c>
      <c r="D53" s="151">
        <f>D54+D55+D56+D57</f>
        <v>0</v>
      </c>
      <c r="E53" s="151">
        <f>E54+E55+E56+E57</f>
        <v>0</v>
      </c>
      <c r="F53" s="151">
        <f>F54+F55+F56+F57</f>
        <v>0</v>
      </c>
      <c r="G53" s="151">
        <f>G54+G55+G56+G57</f>
        <v>0</v>
      </c>
      <c r="H53" s="151">
        <f>H54+H55+H56+H57</f>
        <v>0</v>
      </c>
    </row>
    <row r="54" spans="1:9">
      <c r="A54" s="93" t="s">
        <v>141</v>
      </c>
      <c r="B54" s="97"/>
      <c r="C54" s="107">
        <v>21101</v>
      </c>
      <c r="D54" s="134">
        <f>E54+F54+G54+H54</f>
        <v>0</v>
      </c>
      <c r="E54" s="134"/>
      <c r="F54" s="134"/>
      <c r="G54" s="134"/>
      <c r="H54" s="134"/>
    </row>
    <row r="55" spans="1:9">
      <c r="A55" s="93" t="s">
        <v>145</v>
      </c>
      <c r="B55" s="97"/>
      <c r="C55" s="107" t="s">
        <v>147</v>
      </c>
      <c r="D55" s="134"/>
      <c r="E55" s="134"/>
      <c r="F55" s="134"/>
      <c r="G55" s="134"/>
      <c r="H55" s="134"/>
    </row>
    <row r="56" spans="1:9">
      <c r="A56" s="93" t="s">
        <v>146</v>
      </c>
      <c r="B56" s="97"/>
      <c r="C56" s="107" t="s">
        <v>143</v>
      </c>
      <c r="D56" s="134"/>
      <c r="E56" s="134"/>
      <c r="F56" s="134"/>
      <c r="G56" s="134"/>
      <c r="H56" s="134"/>
    </row>
    <row r="57" spans="1:9">
      <c r="A57" s="93" t="s">
        <v>142</v>
      </c>
      <c r="B57" s="97"/>
      <c r="C57" s="107" t="s">
        <v>144</v>
      </c>
      <c r="D57" s="134"/>
      <c r="E57" s="134"/>
      <c r="F57" s="134"/>
      <c r="G57" s="134"/>
      <c r="H57" s="134"/>
    </row>
    <row r="58" spans="1:9" s="14" customFormat="1">
      <c r="A58" s="96" t="s">
        <v>5</v>
      </c>
      <c r="B58" s="97">
        <v>212</v>
      </c>
      <c r="C58" s="107">
        <v>21200</v>
      </c>
      <c r="D58" s="162">
        <f>D59+D60+D61+D62</f>
        <v>0</v>
      </c>
      <c r="E58" s="162">
        <f>E59+E60+E61+E62</f>
        <v>0</v>
      </c>
      <c r="F58" s="162">
        <f>F59+F60+F61+F62</f>
        <v>0</v>
      </c>
      <c r="G58" s="162">
        <f>G59+G60+G61+G62</f>
        <v>0</v>
      </c>
      <c r="H58" s="162">
        <f>H59+H60+H61+H62</f>
        <v>0</v>
      </c>
    </row>
    <row r="59" spans="1:9">
      <c r="A59" s="93" t="s">
        <v>6</v>
      </c>
      <c r="B59" s="97"/>
      <c r="C59" s="107">
        <v>21201</v>
      </c>
      <c r="D59" s="134">
        <f>E59+F59+G59+H59</f>
        <v>0</v>
      </c>
      <c r="E59" s="134"/>
      <c r="F59" s="134"/>
      <c r="G59" s="134"/>
      <c r="H59" s="134"/>
    </row>
    <row r="60" spans="1:9" ht="15" customHeight="1">
      <c r="A60" s="93" t="s">
        <v>7</v>
      </c>
      <c r="B60" s="97"/>
      <c r="C60" s="107">
        <v>21202</v>
      </c>
      <c r="D60" s="134"/>
      <c r="E60" s="134"/>
      <c r="F60" s="134"/>
      <c r="G60" s="134"/>
      <c r="H60" s="134"/>
    </row>
    <row r="61" spans="1:9">
      <c r="A61" s="93" t="s">
        <v>8</v>
      </c>
      <c r="B61" s="97"/>
      <c r="C61" s="107">
        <v>21203</v>
      </c>
      <c r="D61" s="134"/>
      <c r="E61" s="134"/>
      <c r="F61" s="134"/>
      <c r="G61" s="134"/>
      <c r="H61" s="134"/>
    </row>
    <row r="62" spans="1:9">
      <c r="A62" s="93" t="s">
        <v>9</v>
      </c>
      <c r="B62" s="97"/>
      <c r="C62" s="107" t="s">
        <v>119</v>
      </c>
      <c r="D62" s="134">
        <f>E62+F62+G62+H62</f>
        <v>0</v>
      </c>
      <c r="E62" s="134"/>
      <c r="F62" s="134"/>
      <c r="G62" s="134"/>
      <c r="H62" s="134"/>
    </row>
    <row r="63" spans="1:9">
      <c r="A63" s="96" t="s">
        <v>10</v>
      </c>
      <c r="B63" s="97">
        <v>213</v>
      </c>
      <c r="C63" s="107">
        <v>21300</v>
      </c>
      <c r="D63" s="134">
        <f>E63+F63+G63+H63</f>
        <v>0</v>
      </c>
      <c r="E63" s="134">
        <f>E54*30.2%</f>
        <v>0</v>
      </c>
      <c r="F63" s="134">
        <f t="shared" ref="F63:G63" si="0">F54*30.2%</f>
        <v>0</v>
      </c>
      <c r="G63" s="134">
        <f t="shared" si="0"/>
        <v>0</v>
      </c>
      <c r="H63" s="134"/>
    </row>
    <row r="64" spans="1:9">
      <c r="A64" s="94" t="s">
        <v>11</v>
      </c>
      <c r="B64" s="95">
        <v>220</v>
      </c>
      <c r="C64" s="106">
        <v>22000</v>
      </c>
      <c r="D64" s="151">
        <f>D65+D70+D75+D81+D86+D95</f>
        <v>0</v>
      </c>
      <c r="E64" s="151">
        <f>E65+E70+E75+E81+E86+E95</f>
        <v>0</v>
      </c>
      <c r="F64" s="151">
        <f>F65+F70+F75+F81+F86+F95</f>
        <v>0</v>
      </c>
      <c r="G64" s="151">
        <f>G65+G70+G75+G81+G86+G95</f>
        <v>0</v>
      </c>
      <c r="H64" s="151">
        <f>H65+H70+H75+H81+H86+H95</f>
        <v>0</v>
      </c>
    </row>
    <row r="65" spans="1:8">
      <c r="A65" s="96" t="s">
        <v>12</v>
      </c>
      <c r="B65" s="97">
        <v>221</v>
      </c>
      <c r="C65" s="107">
        <v>22100</v>
      </c>
      <c r="D65" s="151">
        <f>D66+D67+D68+D69</f>
        <v>0</v>
      </c>
      <c r="E65" s="151">
        <f>E66+E67+E68+E69</f>
        <v>0</v>
      </c>
      <c r="F65" s="151">
        <f>F66+F67+F68+F69</f>
        <v>0</v>
      </c>
      <c r="G65" s="151">
        <f>G66+G67+G68+G69</f>
        <v>0</v>
      </c>
      <c r="H65" s="151">
        <f>H66+H67+H68+H69</f>
        <v>0</v>
      </c>
    </row>
    <row r="66" spans="1:8" ht="26.25">
      <c r="A66" s="93" t="s">
        <v>13</v>
      </c>
      <c r="B66" s="97"/>
      <c r="C66" s="107">
        <v>22101</v>
      </c>
      <c r="D66" s="134"/>
      <c r="E66" s="134"/>
      <c r="F66" s="134"/>
      <c r="G66" s="134"/>
      <c r="H66" s="134"/>
    </row>
    <row r="67" spans="1:8">
      <c r="A67" s="93" t="s">
        <v>14</v>
      </c>
      <c r="B67" s="97"/>
      <c r="C67" s="107">
        <v>22102</v>
      </c>
      <c r="D67" s="134"/>
      <c r="E67" s="134"/>
      <c r="F67" s="134"/>
      <c r="G67" s="134"/>
      <c r="H67" s="134"/>
    </row>
    <row r="68" spans="1:8" ht="26.25">
      <c r="A68" s="93" t="s">
        <v>15</v>
      </c>
      <c r="B68" s="97"/>
      <c r="C68" s="107">
        <v>22103</v>
      </c>
      <c r="D68" s="134">
        <f>E68+F68+G68+H68</f>
        <v>0</v>
      </c>
      <c r="E68" s="134"/>
      <c r="F68" s="134"/>
      <c r="G68" s="134"/>
      <c r="H68" s="134"/>
    </row>
    <row r="69" spans="1:8">
      <c r="A69" s="93" t="s">
        <v>16</v>
      </c>
      <c r="B69" s="97"/>
      <c r="C69" s="107" t="s">
        <v>120</v>
      </c>
      <c r="D69" s="134"/>
      <c r="E69" s="134"/>
      <c r="F69" s="134"/>
      <c r="G69" s="134"/>
      <c r="H69" s="134"/>
    </row>
    <row r="70" spans="1:8">
      <c r="A70" s="96" t="s">
        <v>17</v>
      </c>
      <c r="B70" s="97">
        <v>222</v>
      </c>
      <c r="C70" s="107">
        <v>22200</v>
      </c>
      <c r="D70" s="151">
        <f>D71+D72+D73+D74</f>
        <v>0</v>
      </c>
      <c r="E70" s="151">
        <f>E71+E72+E73+E74</f>
        <v>0</v>
      </c>
      <c r="F70" s="151">
        <f>F71+F72+F73+F74</f>
        <v>0</v>
      </c>
      <c r="G70" s="151">
        <f>G71+G72+G73+G74</f>
        <v>0</v>
      </c>
      <c r="H70" s="151">
        <f>H71+H72+H73+H74</f>
        <v>0</v>
      </c>
    </row>
    <row r="71" spans="1:8">
      <c r="A71" s="93" t="s">
        <v>18</v>
      </c>
      <c r="B71" s="97"/>
      <c r="C71" s="107">
        <v>22201</v>
      </c>
      <c r="D71" s="134">
        <f>E71+F71+G71+H71</f>
        <v>0</v>
      </c>
      <c r="E71" s="134"/>
      <c r="F71" s="134"/>
      <c r="G71" s="134"/>
      <c r="H71" s="134"/>
    </row>
    <row r="72" spans="1:8">
      <c r="A72" s="93" t="s">
        <v>19</v>
      </c>
      <c r="B72" s="97"/>
      <c r="C72" s="107">
        <v>22202</v>
      </c>
      <c r="D72" s="134">
        <f>E72+F72+G72+H72</f>
        <v>0</v>
      </c>
      <c r="E72" s="134"/>
      <c r="F72" s="134"/>
      <c r="G72" s="134"/>
      <c r="H72" s="134"/>
    </row>
    <row r="73" spans="1:8" ht="26.25">
      <c r="A73" s="93" t="s">
        <v>20</v>
      </c>
      <c r="B73" s="97"/>
      <c r="C73" s="107">
        <v>22203</v>
      </c>
      <c r="D73" s="134"/>
      <c r="E73" s="134"/>
      <c r="F73" s="134"/>
      <c r="G73" s="134"/>
      <c r="H73" s="134"/>
    </row>
    <row r="74" spans="1:8">
      <c r="A74" s="93" t="s">
        <v>21</v>
      </c>
      <c r="B74" s="97"/>
      <c r="C74" s="107" t="s">
        <v>121</v>
      </c>
      <c r="D74" s="134"/>
      <c r="E74" s="134"/>
      <c r="F74" s="134"/>
      <c r="G74" s="134"/>
      <c r="H74" s="134"/>
    </row>
    <row r="75" spans="1:8">
      <c r="A75" s="96" t="s">
        <v>22</v>
      </c>
      <c r="B75" s="97">
        <v>223</v>
      </c>
      <c r="C75" s="107">
        <v>22300</v>
      </c>
      <c r="D75" s="151">
        <f>D76+D77+D78+D79+D80</f>
        <v>0</v>
      </c>
      <c r="E75" s="151">
        <f>E76+E77+E78+E79+E80</f>
        <v>0</v>
      </c>
      <c r="F75" s="151">
        <f>F76+F77+F78+F79+F80</f>
        <v>0</v>
      </c>
      <c r="G75" s="151">
        <f>G76+G77+G78+G79+G80</f>
        <v>0</v>
      </c>
      <c r="H75" s="151">
        <f>H76+H77+H78+H79+H80</f>
        <v>0</v>
      </c>
    </row>
    <row r="76" spans="1:8">
      <c r="A76" s="93" t="s">
        <v>23</v>
      </c>
      <c r="B76" s="97"/>
      <c r="C76" s="107">
        <v>22301</v>
      </c>
      <c r="D76" s="134"/>
      <c r="E76" s="134"/>
      <c r="F76" s="134"/>
      <c r="G76" s="134"/>
      <c r="H76" s="134"/>
    </row>
    <row r="77" spans="1:8">
      <c r="A77" s="93" t="s">
        <v>24</v>
      </c>
      <c r="B77" s="97"/>
      <c r="C77" s="107">
        <v>22302</v>
      </c>
      <c r="D77" s="134"/>
      <c r="E77" s="134"/>
      <c r="F77" s="134"/>
      <c r="G77" s="134"/>
      <c r="H77" s="134"/>
    </row>
    <row r="78" spans="1:8">
      <c r="A78" s="93" t="s">
        <v>25</v>
      </c>
      <c r="B78" s="97"/>
      <c r="C78" s="107">
        <v>22303</v>
      </c>
      <c r="D78" s="134"/>
      <c r="E78" s="134"/>
      <c r="F78" s="134"/>
      <c r="G78" s="134"/>
      <c r="H78" s="134"/>
    </row>
    <row r="79" spans="1:8">
      <c r="A79" s="93" t="s">
        <v>26</v>
      </c>
      <c r="B79" s="97"/>
      <c r="C79" s="107">
        <v>22304</v>
      </c>
      <c r="D79" s="134">
        <f>E79+F79+G79+H79</f>
        <v>0</v>
      </c>
      <c r="E79" s="134">
        <v>0</v>
      </c>
      <c r="F79" s="134">
        <v>0</v>
      </c>
      <c r="G79" s="134">
        <v>0</v>
      </c>
      <c r="H79" s="134">
        <v>0</v>
      </c>
    </row>
    <row r="80" spans="1:8">
      <c r="A80" s="93" t="s">
        <v>16</v>
      </c>
      <c r="B80" s="97"/>
      <c r="C80" s="107" t="s">
        <v>122</v>
      </c>
      <c r="D80" s="134"/>
      <c r="E80" s="134"/>
      <c r="F80" s="134"/>
      <c r="G80" s="134"/>
      <c r="H80" s="134"/>
    </row>
    <row r="81" spans="1:8">
      <c r="A81" s="96" t="s">
        <v>27</v>
      </c>
      <c r="B81" s="97">
        <v>224</v>
      </c>
      <c r="C81" s="107">
        <v>22400</v>
      </c>
      <c r="D81" s="151">
        <f>D82+D83+D84+D85</f>
        <v>0</v>
      </c>
      <c r="E81" s="151">
        <f>E82+E83+E84+E85</f>
        <v>0</v>
      </c>
      <c r="F81" s="151">
        <f>F82+F83+F84+F85</f>
        <v>0</v>
      </c>
      <c r="G81" s="151">
        <f>G82+G83+G84+G85</f>
        <v>0</v>
      </c>
      <c r="H81" s="151">
        <f>H82+H83+H84+H85</f>
        <v>0</v>
      </c>
    </row>
    <row r="82" spans="1:8">
      <c r="A82" s="93" t="s">
        <v>28</v>
      </c>
      <c r="B82" s="97"/>
      <c r="C82" s="107">
        <v>22401</v>
      </c>
      <c r="D82" s="134"/>
      <c r="E82" s="134"/>
      <c r="F82" s="134"/>
      <c r="G82" s="134"/>
      <c r="H82" s="134"/>
    </row>
    <row r="83" spans="1:8">
      <c r="A83" s="93" t="s">
        <v>29</v>
      </c>
      <c r="B83" s="97"/>
      <c r="C83" s="107">
        <v>22402</v>
      </c>
      <c r="D83" s="134"/>
      <c r="E83" s="134"/>
      <c r="F83" s="134"/>
      <c r="G83" s="134"/>
      <c r="H83" s="134"/>
    </row>
    <row r="84" spans="1:8">
      <c r="A84" s="93" t="s">
        <v>30</v>
      </c>
      <c r="B84" s="97"/>
      <c r="C84" s="107">
        <v>22403</v>
      </c>
      <c r="D84" s="134"/>
      <c r="E84" s="134"/>
      <c r="F84" s="134"/>
      <c r="G84" s="134"/>
      <c r="H84" s="134"/>
    </row>
    <row r="85" spans="1:8">
      <c r="A85" s="93" t="s">
        <v>16</v>
      </c>
      <c r="B85" s="97"/>
      <c r="C85" s="107" t="s">
        <v>123</v>
      </c>
      <c r="D85" s="134"/>
      <c r="E85" s="134"/>
      <c r="F85" s="134"/>
      <c r="G85" s="134"/>
      <c r="H85" s="134"/>
    </row>
    <row r="86" spans="1:8">
      <c r="A86" s="96" t="s">
        <v>31</v>
      </c>
      <c r="B86" s="97">
        <v>225</v>
      </c>
      <c r="C86" s="107">
        <v>22500</v>
      </c>
      <c r="D86" s="151">
        <f>D87+D88+D89+D90+D91+D92+D93+D94</f>
        <v>0</v>
      </c>
      <c r="E86" s="151">
        <f>E87+E88+E89+E90+E91+E92+E93+E94</f>
        <v>0</v>
      </c>
      <c r="F86" s="151">
        <f>F87+F88+F89+F90+F91+F92+F93+F94</f>
        <v>0</v>
      </c>
      <c r="G86" s="151">
        <f>G87+G88+G89+G90+G91+G92+G93+G94</f>
        <v>0</v>
      </c>
      <c r="H86" s="151">
        <f>H87+H88+H89+H90+H91+H92+H93+H94</f>
        <v>0</v>
      </c>
    </row>
    <row r="87" spans="1:8" ht="26.25">
      <c r="A87" s="93" t="s">
        <v>32</v>
      </c>
      <c r="B87" s="97"/>
      <c r="C87" s="107">
        <v>22501</v>
      </c>
      <c r="D87" s="134"/>
      <c r="E87" s="134"/>
      <c r="F87" s="134"/>
      <c r="G87" s="134"/>
      <c r="H87" s="134"/>
    </row>
    <row r="88" spans="1:8">
      <c r="A88" s="93" t="s">
        <v>33</v>
      </c>
      <c r="B88" s="97"/>
      <c r="C88" s="107">
        <v>22502</v>
      </c>
      <c r="D88" s="134">
        <f>E88+F88+G88+H88</f>
        <v>0</v>
      </c>
      <c r="E88" s="134"/>
      <c r="F88" s="134"/>
      <c r="G88" s="134"/>
      <c r="H88" s="134"/>
    </row>
    <row r="89" spans="1:8">
      <c r="A89" s="93" t="s">
        <v>34</v>
      </c>
      <c r="B89" s="97"/>
      <c r="C89" s="107">
        <v>22503</v>
      </c>
      <c r="D89" s="134"/>
      <c r="E89" s="134"/>
      <c r="F89" s="134"/>
      <c r="G89" s="134"/>
      <c r="H89" s="134"/>
    </row>
    <row r="90" spans="1:8" ht="26.25">
      <c r="A90" s="93" t="s">
        <v>309</v>
      </c>
      <c r="B90" s="97"/>
      <c r="C90" s="107">
        <v>22504</v>
      </c>
      <c r="D90" s="134">
        <f>E90+F90+G90+H90</f>
        <v>0</v>
      </c>
      <c r="E90" s="134"/>
      <c r="F90" s="134"/>
      <c r="G90" s="134"/>
      <c r="H90" s="134"/>
    </row>
    <row r="91" spans="1:8" ht="39">
      <c r="A91" s="93" t="s">
        <v>36</v>
      </c>
      <c r="B91" s="97"/>
      <c r="C91" s="107">
        <v>22505</v>
      </c>
      <c r="D91" s="134"/>
      <c r="E91" s="134"/>
      <c r="F91" s="134"/>
      <c r="G91" s="134"/>
      <c r="H91" s="134"/>
    </row>
    <row r="92" spans="1:8" ht="26.25">
      <c r="A92" s="93" t="s">
        <v>37</v>
      </c>
      <c r="B92" s="97"/>
      <c r="C92" s="107">
        <v>22506</v>
      </c>
      <c r="D92" s="134"/>
      <c r="E92" s="134"/>
      <c r="F92" s="134"/>
      <c r="G92" s="134"/>
      <c r="H92" s="134"/>
    </row>
    <row r="93" spans="1:8" ht="39">
      <c r="A93" s="93" t="s">
        <v>38</v>
      </c>
      <c r="B93" s="97"/>
      <c r="C93" s="107">
        <v>22507</v>
      </c>
      <c r="D93" s="134"/>
      <c r="E93" s="134"/>
      <c r="F93" s="134"/>
      <c r="G93" s="134"/>
      <c r="H93" s="134"/>
    </row>
    <row r="94" spans="1:8">
      <c r="A94" s="93" t="s">
        <v>310</v>
      </c>
      <c r="B94" s="97"/>
      <c r="C94" s="107" t="s">
        <v>124</v>
      </c>
      <c r="D94" s="134">
        <f>E94+F94+G94+H94</f>
        <v>0</v>
      </c>
      <c r="E94" s="134"/>
      <c r="F94" s="134"/>
      <c r="G94" s="134"/>
      <c r="H94" s="134"/>
    </row>
    <row r="95" spans="1:8">
      <c r="A95" s="96" t="s">
        <v>39</v>
      </c>
      <c r="B95" s="97">
        <v>226</v>
      </c>
      <c r="C95" s="107">
        <v>22600</v>
      </c>
      <c r="D95" s="151">
        <f>D96+D97+D98+D99+D100+D101+D102+D103+D104+D105</f>
        <v>0</v>
      </c>
      <c r="E95" s="151">
        <f>E96+E97+E98+E99+E100+E101+E102+E103+E104+E105</f>
        <v>0</v>
      </c>
      <c r="F95" s="151">
        <f>F96+F97+F98+F99+F100+F101+F102+F103+F104+F105</f>
        <v>0</v>
      </c>
      <c r="G95" s="151">
        <f>G96+G97+G98+G99+G100+G101+G102+G103+G104+G105</f>
        <v>0</v>
      </c>
      <c r="H95" s="151">
        <f>H96+H97+H98+H99+H100+H101+H102+H103+H104+H105</f>
        <v>0</v>
      </c>
    </row>
    <row r="96" spans="1:8">
      <c r="A96" s="93" t="s">
        <v>40</v>
      </c>
      <c r="B96" s="97"/>
      <c r="C96" s="107">
        <v>22601</v>
      </c>
      <c r="D96" s="134"/>
      <c r="E96" s="134"/>
      <c r="F96" s="134"/>
      <c r="G96" s="134"/>
      <c r="H96" s="134"/>
    </row>
    <row r="97" spans="1:8">
      <c r="A97" s="93" t="s">
        <v>41</v>
      </c>
      <c r="B97" s="97"/>
      <c r="C97" s="107">
        <v>22602</v>
      </c>
      <c r="D97" s="134">
        <f>E97+F97+G97+H97</f>
        <v>0</v>
      </c>
      <c r="E97" s="134"/>
      <c r="F97" s="134"/>
      <c r="G97" s="134"/>
      <c r="H97" s="134"/>
    </row>
    <row r="98" spans="1:8" ht="26.25">
      <c r="A98" s="93" t="s">
        <v>42</v>
      </c>
      <c r="B98" s="97"/>
      <c r="C98" s="107">
        <v>22603</v>
      </c>
      <c r="D98" s="134"/>
      <c r="E98" s="134"/>
      <c r="F98" s="134"/>
      <c r="G98" s="134"/>
      <c r="H98" s="134"/>
    </row>
    <row r="99" spans="1:8">
      <c r="A99" s="93" t="s">
        <v>43</v>
      </c>
      <c r="B99" s="97"/>
      <c r="C99" s="107">
        <v>22604</v>
      </c>
      <c r="D99" s="134"/>
      <c r="E99" s="134"/>
      <c r="F99" s="134"/>
      <c r="G99" s="134"/>
      <c r="H99" s="134"/>
    </row>
    <row r="100" spans="1:8">
      <c r="A100" s="93" t="s">
        <v>44</v>
      </c>
      <c r="B100" s="97"/>
      <c r="C100" s="107">
        <v>22605</v>
      </c>
      <c r="D100" s="134"/>
      <c r="E100" s="134"/>
      <c r="F100" s="134"/>
      <c r="G100" s="134"/>
      <c r="H100" s="134"/>
    </row>
    <row r="101" spans="1:8" ht="26.25">
      <c r="A101" s="93" t="s">
        <v>45</v>
      </c>
      <c r="B101" s="97"/>
      <c r="C101" s="107">
        <v>22606</v>
      </c>
      <c r="D101" s="134"/>
      <c r="E101" s="134"/>
      <c r="F101" s="134"/>
      <c r="G101" s="134"/>
      <c r="H101" s="134"/>
    </row>
    <row r="102" spans="1:8" ht="15" customHeight="1">
      <c r="A102" s="93" t="s">
        <v>46</v>
      </c>
      <c r="B102" s="97"/>
      <c r="C102" s="107">
        <v>22607</v>
      </c>
      <c r="D102" s="134"/>
      <c r="E102" s="134"/>
      <c r="F102" s="134"/>
      <c r="G102" s="134"/>
      <c r="H102" s="134"/>
    </row>
    <row r="103" spans="1:8" ht="26.25">
      <c r="A103" s="93" t="s">
        <v>47</v>
      </c>
      <c r="B103" s="97"/>
      <c r="C103" s="107">
        <v>22608</v>
      </c>
      <c r="D103" s="134"/>
      <c r="E103" s="134"/>
      <c r="F103" s="134"/>
      <c r="G103" s="134"/>
      <c r="H103" s="134"/>
    </row>
    <row r="104" spans="1:8">
      <c r="A104" s="93" t="s">
        <v>135</v>
      </c>
      <c r="B104" s="97"/>
      <c r="C104" s="107" t="s">
        <v>136</v>
      </c>
      <c r="D104" s="134"/>
      <c r="E104" s="134"/>
      <c r="F104" s="134"/>
      <c r="G104" s="134"/>
      <c r="H104" s="134"/>
    </row>
    <row r="105" spans="1:8">
      <c r="A105" s="93" t="s">
        <v>48</v>
      </c>
      <c r="B105" s="97"/>
      <c r="C105" s="107" t="s">
        <v>125</v>
      </c>
      <c r="D105" s="134"/>
      <c r="E105" s="134"/>
      <c r="F105" s="134"/>
      <c r="G105" s="134"/>
      <c r="H105" s="134"/>
    </row>
    <row r="106" spans="1:8">
      <c r="A106" s="94" t="s">
        <v>74</v>
      </c>
      <c r="B106" s="95">
        <v>230</v>
      </c>
      <c r="C106" s="106">
        <v>23000</v>
      </c>
      <c r="D106" s="151">
        <f>D107+D108</f>
        <v>0</v>
      </c>
      <c r="E106" s="151">
        <f>E107+E108</f>
        <v>0</v>
      </c>
      <c r="F106" s="151">
        <f>F107+F108</f>
        <v>0</v>
      </c>
      <c r="G106" s="151">
        <f>G107+G108</f>
        <v>0</v>
      </c>
      <c r="H106" s="151">
        <f>H107+H108</f>
        <v>0</v>
      </c>
    </row>
    <row r="107" spans="1:8">
      <c r="A107" s="96" t="s">
        <v>75</v>
      </c>
      <c r="B107" s="97">
        <v>231</v>
      </c>
      <c r="C107" s="107">
        <v>23100</v>
      </c>
      <c r="D107" s="134"/>
      <c r="E107" s="134"/>
      <c r="F107" s="134"/>
      <c r="G107" s="134"/>
      <c r="H107" s="134"/>
    </row>
    <row r="108" spans="1:8">
      <c r="A108" s="96" t="s">
        <v>76</v>
      </c>
      <c r="B108" s="97">
        <v>232</v>
      </c>
      <c r="C108" s="107">
        <v>23200</v>
      </c>
      <c r="D108" s="134"/>
      <c r="E108" s="134"/>
      <c r="F108" s="134"/>
      <c r="G108" s="134"/>
      <c r="H108" s="134"/>
    </row>
    <row r="109" spans="1:8" ht="15.75" customHeight="1">
      <c r="A109" s="94" t="s">
        <v>77</v>
      </c>
      <c r="B109" s="95">
        <v>240</v>
      </c>
      <c r="C109" s="106">
        <v>24000</v>
      </c>
      <c r="D109" s="151">
        <f>D110+D111</f>
        <v>0</v>
      </c>
      <c r="E109" s="151">
        <f>E110+E111</f>
        <v>0</v>
      </c>
      <c r="F109" s="151">
        <f>F110+F111</f>
        <v>0</v>
      </c>
      <c r="G109" s="151">
        <f>G110+G111</f>
        <v>0</v>
      </c>
      <c r="H109" s="151">
        <f>H110+H111</f>
        <v>0</v>
      </c>
    </row>
    <row r="110" spans="1:8" ht="26.25">
      <c r="A110" s="96" t="s">
        <v>78</v>
      </c>
      <c r="B110" s="97">
        <v>241</v>
      </c>
      <c r="C110" s="107">
        <v>24100</v>
      </c>
      <c r="D110" s="134"/>
      <c r="E110" s="134"/>
      <c r="F110" s="134"/>
      <c r="G110" s="134"/>
      <c r="H110" s="134"/>
    </row>
    <row r="111" spans="1:8" ht="26.25">
      <c r="A111" s="96" t="s">
        <v>79</v>
      </c>
      <c r="B111" s="97">
        <v>242</v>
      </c>
      <c r="C111" s="107">
        <v>24200</v>
      </c>
      <c r="D111" s="134"/>
      <c r="E111" s="134"/>
      <c r="F111" s="134"/>
      <c r="G111" s="134"/>
      <c r="H111" s="134"/>
    </row>
    <row r="112" spans="1:8" ht="14.25" customHeight="1">
      <c r="A112" s="94" t="s">
        <v>80</v>
      </c>
      <c r="B112" s="95">
        <v>250</v>
      </c>
      <c r="C112" s="106" t="s">
        <v>102</v>
      </c>
      <c r="D112" s="151">
        <f>D113+D114+D115</f>
        <v>0</v>
      </c>
      <c r="E112" s="151">
        <f>E113+E114+E115</f>
        <v>0</v>
      </c>
      <c r="F112" s="151">
        <f>F113+F114+F115</f>
        <v>0</v>
      </c>
      <c r="G112" s="151">
        <f>G113+G114+G115</f>
        <v>0</v>
      </c>
      <c r="H112" s="151">
        <f>H113+H114+H115</f>
        <v>0</v>
      </c>
    </row>
    <row r="113" spans="1:8" ht="14.25" customHeight="1">
      <c r="A113" s="96" t="s">
        <v>81</v>
      </c>
      <c r="B113" s="97">
        <v>251</v>
      </c>
      <c r="C113" s="107" t="s">
        <v>103</v>
      </c>
      <c r="D113" s="134"/>
      <c r="E113" s="134"/>
      <c r="F113" s="134"/>
      <c r="G113" s="134"/>
      <c r="H113" s="134"/>
    </row>
    <row r="114" spans="1:8" ht="26.25">
      <c r="A114" s="96" t="s">
        <v>82</v>
      </c>
      <c r="B114" s="97">
        <v>252</v>
      </c>
      <c r="C114" s="107" t="s">
        <v>104</v>
      </c>
      <c r="D114" s="134"/>
      <c r="E114" s="134"/>
      <c r="F114" s="134"/>
      <c r="G114" s="134"/>
      <c r="H114" s="134"/>
    </row>
    <row r="115" spans="1:8">
      <c r="A115" s="96" t="s">
        <v>83</v>
      </c>
      <c r="B115" s="97">
        <v>253</v>
      </c>
      <c r="C115" s="107" t="s">
        <v>105</v>
      </c>
      <c r="D115" s="134"/>
      <c r="E115" s="134"/>
      <c r="F115" s="134"/>
      <c r="G115" s="134"/>
      <c r="H115" s="134"/>
    </row>
    <row r="116" spans="1:8">
      <c r="A116" s="94" t="s">
        <v>49</v>
      </c>
      <c r="B116" s="95">
        <v>260</v>
      </c>
      <c r="C116" s="106">
        <v>26000</v>
      </c>
      <c r="D116" s="151">
        <f>D117+D118+D120</f>
        <v>0</v>
      </c>
      <c r="E116" s="151">
        <f>E117+E118+E120</f>
        <v>0</v>
      </c>
      <c r="F116" s="151">
        <f>F117+F118+F120</f>
        <v>0</v>
      </c>
      <c r="G116" s="151">
        <f>G117+G118+G120</f>
        <v>0</v>
      </c>
      <c r="H116" s="151">
        <f>H117+H118+H120</f>
        <v>0</v>
      </c>
    </row>
    <row r="117" spans="1:8" ht="26.25">
      <c r="A117" s="96" t="s">
        <v>84</v>
      </c>
      <c r="B117" s="97">
        <v>261</v>
      </c>
      <c r="C117" s="107">
        <v>26100</v>
      </c>
      <c r="D117" s="134"/>
      <c r="E117" s="134"/>
      <c r="F117" s="134"/>
      <c r="G117" s="134"/>
      <c r="H117" s="134"/>
    </row>
    <row r="118" spans="1:8">
      <c r="A118" s="96" t="s">
        <v>50</v>
      </c>
      <c r="B118" s="97">
        <v>262</v>
      </c>
      <c r="C118" s="107">
        <v>26200</v>
      </c>
      <c r="D118" s="134">
        <f>D119</f>
        <v>0</v>
      </c>
      <c r="E118" s="134"/>
      <c r="F118" s="134"/>
      <c r="G118" s="134"/>
      <c r="H118" s="134"/>
    </row>
    <row r="119" spans="1:8">
      <c r="A119" s="93" t="s">
        <v>51</v>
      </c>
      <c r="B119" s="97"/>
      <c r="C119" s="107">
        <v>26201</v>
      </c>
      <c r="D119" s="134"/>
      <c r="E119" s="134"/>
      <c r="F119" s="134"/>
      <c r="G119" s="134"/>
      <c r="H119" s="134"/>
    </row>
    <row r="120" spans="1:8" ht="26.25">
      <c r="A120" s="96" t="s">
        <v>85</v>
      </c>
      <c r="B120" s="97">
        <v>263</v>
      </c>
      <c r="C120" s="107" t="s">
        <v>101</v>
      </c>
      <c r="D120" s="134"/>
      <c r="E120" s="134"/>
      <c r="F120" s="134"/>
      <c r="G120" s="134"/>
      <c r="H120" s="134"/>
    </row>
    <row r="121" spans="1:8">
      <c r="A121" s="94" t="s">
        <v>52</v>
      </c>
      <c r="B121" s="95">
        <v>290</v>
      </c>
      <c r="C121" s="106">
        <v>29000</v>
      </c>
      <c r="D121" s="151">
        <f>D122+D123+D124+D125+D126+D127+D128</f>
        <v>0</v>
      </c>
      <c r="E121" s="151">
        <f>E122+E123+E124+E125+E126+E127+E128</f>
        <v>0</v>
      </c>
      <c r="F121" s="151">
        <f>F122+F123+F124+F125+F126+F127+F128</f>
        <v>0</v>
      </c>
      <c r="G121" s="151">
        <f>G122+G123+G124+G125+G126+G127+G128</f>
        <v>0</v>
      </c>
      <c r="H121" s="151">
        <f>H122+H123+H124+H125+H126+H127+H128</f>
        <v>0</v>
      </c>
    </row>
    <row r="122" spans="1:8">
      <c r="A122" s="93" t="s">
        <v>53</v>
      </c>
      <c r="B122" s="97"/>
      <c r="C122" s="107">
        <v>29001</v>
      </c>
      <c r="D122" s="151">
        <f>E122+F122+G122+H122</f>
        <v>0</v>
      </c>
      <c r="E122" s="134">
        <v>0</v>
      </c>
      <c r="F122" s="134">
        <v>0</v>
      </c>
      <c r="G122" s="134"/>
      <c r="H122" s="134"/>
    </row>
    <row r="123" spans="1:8">
      <c r="A123" s="93" t="s">
        <v>54</v>
      </c>
      <c r="B123" s="97"/>
      <c r="C123" s="107">
        <v>29002</v>
      </c>
      <c r="D123" s="151"/>
      <c r="E123" s="134"/>
      <c r="F123" s="134"/>
      <c r="G123" s="134"/>
      <c r="H123" s="134"/>
    </row>
    <row r="124" spans="1:8">
      <c r="A124" s="93" t="s">
        <v>55</v>
      </c>
      <c r="B124" s="97"/>
      <c r="C124" s="107">
        <v>29003</v>
      </c>
      <c r="D124" s="151">
        <f t="shared" ref="D124" si="1">E124+F124+G124+H124</f>
        <v>0</v>
      </c>
      <c r="E124" s="134">
        <v>0</v>
      </c>
      <c r="F124" s="134">
        <v>0</v>
      </c>
      <c r="G124" s="134"/>
      <c r="H124" s="134"/>
    </row>
    <row r="125" spans="1:8">
      <c r="A125" s="93" t="s">
        <v>56</v>
      </c>
      <c r="B125" s="97"/>
      <c r="C125" s="107">
        <v>29004</v>
      </c>
      <c r="D125" s="134"/>
      <c r="E125" s="134"/>
      <c r="F125" s="134"/>
      <c r="G125" s="134"/>
      <c r="H125" s="134"/>
    </row>
    <row r="126" spans="1:8">
      <c r="A126" s="93" t="s">
        <v>57</v>
      </c>
      <c r="B126" s="97"/>
      <c r="C126" s="107">
        <v>29005</v>
      </c>
      <c r="D126" s="134">
        <f>E126+F126+G126+H126</f>
        <v>0</v>
      </c>
      <c r="E126" s="134"/>
      <c r="F126" s="134"/>
      <c r="G126" s="134"/>
      <c r="H126" s="134"/>
    </row>
    <row r="127" spans="1:8">
      <c r="A127" s="93" t="s">
        <v>137</v>
      </c>
      <c r="B127" s="97"/>
      <c r="C127" s="107" t="s">
        <v>138</v>
      </c>
      <c r="D127" s="134"/>
      <c r="E127" s="134"/>
      <c r="F127" s="134"/>
      <c r="G127" s="134"/>
      <c r="H127" s="134"/>
    </row>
    <row r="128" spans="1:8">
      <c r="A128" s="93" t="s">
        <v>252</v>
      </c>
      <c r="B128" s="97"/>
      <c r="C128" s="107" t="s">
        <v>126</v>
      </c>
      <c r="D128" s="134">
        <f>E128+F128+G128+H128</f>
        <v>0</v>
      </c>
      <c r="E128" s="134"/>
      <c r="F128" s="134"/>
      <c r="G128" s="134"/>
      <c r="H128" s="134"/>
    </row>
    <row r="129" spans="1:8">
      <c r="A129" s="94" t="s">
        <v>59</v>
      </c>
      <c r="B129" s="95">
        <v>300</v>
      </c>
      <c r="C129" s="106">
        <v>30000</v>
      </c>
      <c r="D129" s="151">
        <f>D130+D139+D140</f>
        <v>0</v>
      </c>
      <c r="E129" s="151">
        <f>E130+E139+E140</f>
        <v>0</v>
      </c>
      <c r="F129" s="151">
        <f>F130+F139+F140</f>
        <v>0</v>
      </c>
      <c r="G129" s="151">
        <f>G130+G139+G140</f>
        <v>0</v>
      </c>
      <c r="H129" s="151">
        <f>H130+H139+H140</f>
        <v>0</v>
      </c>
    </row>
    <row r="130" spans="1:8">
      <c r="A130" s="96" t="s">
        <v>60</v>
      </c>
      <c r="B130" s="97">
        <v>310</v>
      </c>
      <c r="C130" s="107">
        <v>31000</v>
      </c>
      <c r="D130" s="151">
        <f>D131+D132+D133+D134+D135+D136+D137+D138</f>
        <v>0</v>
      </c>
      <c r="E130" s="151">
        <f>E131+E132+E133+E134+E135+E136+E137+E138</f>
        <v>0</v>
      </c>
      <c r="F130" s="151">
        <f>F131+F132+F133+F134+F135+F136+F137+F138</f>
        <v>0</v>
      </c>
      <c r="G130" s="151">
        <f>G131+G132+G133+G134+G135+G136+G137+G138</f>
        <v>0</v>
      </c>
      <c r="H130" s="151">
        <f>H131+H132+H133+H134+H135+H136+H137+H138</f>
        <v>0</v>
      </c>
    </row>
    <row r="131" spans="1:8">
      <c r="A131" s="93" t="s">
        <v>129</v>
      </c>
      <c r="B131" s="97"/>
      <c r="C131" s="107">
        <v>31001</v>
      </c>
      <c r="D131" s="134"/>
      <c r="E131" s="134"/>
      <c r="F131" s="134"/>
      <c r="G131" s="134"/>
      <c r="H131" s="134"/>
    </row>
    <row r="132" spans="1:8">
      <c r="A132" s="93" t="s">
        <v>61</v>
      </c>
      <c r="B132" s="97"/>
      <c r="C132" s="107">
        <v>31002</v>
      </c>
      <c r="D132" s="134"/>
      <c r="E132" s="134"/>
      <c r="F132" s="134"/>
      <c r="G132" s="134"/>
      <c r="H132" s="134"/>
    </row>
    <row r="133" spans="1:8" ht="30" customHeight="1">
      <c r="A133" s="93" t="s">
        <v>62</v>
      </c>
      <c r="B133" s="97"/>
      <c r="C133" s="107">
        <v>31003</v>
      </c>
      <c r="D133" s="134"/>
      <c r="E133" s="134"/>
      <c r="F133" s="134"/>
      <c r="G133" s="134"/>
      <c r="H133" s="134"/>
    </row>
    <row r="134" spans="1:8">
      <c r="A134" s="93" t="s">
        <v>63</v>
      </c>
      <c r="B134" s="97"/>
      <c r="C134" s="107">
        <v>31004</v>
      </c>
      <c r="D134" s="134"/>
      <c r="E134" s="134"/>
      <c r="F134" s="134"/>
      <c r="G134" s="134"/>
      <c r="H134" s="134"/>
    </row>
    <row r="135" spans="1:8">
      <c r="A135" s="93" t="s">
        <v>64</v>
      </c>
      <c r="B135" s="97"/>
      <c r="C135" s="107">
        <v>31005</v>
      </c>
      <c r="D135" s="134"/>
      <c r="E135" s="134"/>
      <c r="F135" s="134"/>
      <c r="G135" s="134"/>
      <c r="H135" s="134"/>
    </row>
    <row r="136" spans="1:8">
      <c r="A136" s="93" t="s">
        <v>66</v>
      </c>
      <c r="B136" s="97"/>
      <c r="C136" s="107">
        <v>31006</v>
      </c>
      <c r="D136" s="134"/>
      <c r="E136" s="134"/>
      <c r="F136" s="134"/>
      <c r="G136" s="134"/>
      <c r="H136" s="134"/>
    </row>
    <row r="137" spans="1:8">
      <c r="A137" s="93" t="s">
        <v>130</v>
      </c>
      <c r="B137" s="97"/>
      <c r="C137" s="107" t="s">
        <v>131</v>
      </c>
      <c r="D137" s="134"/>
      <c r="E137" s="134"/>
      <c r="F137" s="134"/>
      <c r="G137" s="134"/>
      <c r="H137" s="134"/>
    </row>
    <row r="138" spans="1:8">
      <c r="A138" s="93" t="s">
        <v>65</v>
      </c>
      <c r="B138" s="97"/>
      <c r="C138" s="107" t="s">
        <v>127</v>
      </c>
      <c r="D138" s="134">
        <f>E138+F138+G138+H138</f>
        <v>0</v>
      </c>
      <c r="E138" s="134"/>
      <c r="F138" s="134"/>
      <c r="G138" s="134"/>
      <c r="H138" s="134"/>
    </row>
    <row r="139" spans="1:8" ht="15.75" customHeight="1">
      <c r="A139" s="96" t="s">
        <v>86</v>
      </c>
      <c r="B139" s="97">
        <v>320</v>
      </c>
      <c r="C139" s="107" t="s">
        <v>118</v>
      </c>
      <c r="D139" s="134"/>
      <c r="E139" s="134"/>
      <c r="F139" s="134"/>
      <c r="G139" s="134"/>
      <c r="H139" s="134"/>
    </row>
    <row r="140" spans="1:8" ht="16.5" customHeight="1">
      <c r="A140" s="96" t="s">
        <v>67</v>
      </c>
      <c r="B140" s="97">
        <v>340</v>
      </c>
      <c r="C140" s="107">
        <v>34000</v>
      </c>
      <c r="D140" s="151">
        <f>D141+D142+D143+D144+D145+D146+D147+D148+D149+D150</f>
        <v>0</v>
      </c>
      <c r="E140" s="151">
        <f>E141+E142+E143+E144+E145+E146+E147+E148+E149+E150</f>
        <v>0</v>
      </c>
      <c r="F140" s="151">
        <f>F141+F142+F143+F144+F145+F146+F147+F148+F149+F150</f>
        <v>0</v>
      </c>
      <c r="G140" s="151">
        <f>G141+G142+G143+G144+G145+G146+G147+G148+G149+G150</f>
        <v>0</v>
      </c>
      <c r="H140" s="151">
        <f>H141+H142+H143+H144+H145+H146+H147+H148+H149+H150</f>
        <v>0</v>
      </c>
    </row>
    <row r="141" spans="1:8" ht="26.25">
      <c r="A141" s="93" t="s">
        <v>68</v>
      </c>
      <c r="B141" s="97"/>
      <c r="C141" s="107">
        <v>34001</v>
      </c>
      <c r="D141" s="134">
        <f>E141+F141+G141+H141</f>
        <v>0</v>
      </c>
      <c r="E141" s="134"/>
      <c r="F141" s="134"/>
      <c r="G141" s="134"/>
      <c r="H141" s="134"/>
    </row>
    <row r="142" spans="1:8">
      <c r="A142" s="93" t="s">
        <v>69</v>
      </c>
      <c r="B142" s="97"/>
      <c r="C142" s="107">
        <v>34002</v>
      </c>
      <c r="D142" s="134">
        <f>E142+F142+G142+H142</f>
        <v>0</v>
      </c>
      <c r="E142" s="134">
        <v>0</v>
      </c>
      <c r="F142" s="134"/>
      <c r="G142" s="134">
        <v>0</v>
      </c>
      <c r="H142" s="134"/>
    </row>
    <row r="143" spans="1:8">
      <c r="A143" s="93" t="s">
        <v>311</v>
      </c>
      <c r="B143" s="97"/>
      <c r="C143" s="107">
        <v>34003</v>
      </c>
      <c r="D143" s="134">
        <f>E143+F143+G143+H143</f>
        <v>0</v>
      </c>
      <c r="E143" s="134"/>
      <c r="F143" s="134"/>
      <c r="G143" s="134"/>
      <c r="H143" s="134"/>
    </row>
    <row r="144" spans="1:8" ht="29.25" customHeight="1">
      <c r="A144" s="93" t="s">
        <v>71</v>
      </c>
      <c r="B144" s="97"/>
      <c r="C144" s="107">
        <v>34004</v>
      </c>
      <c r="D144" s="134">
        <f>E144+F144+G144+H144</f>
        <v>0</v>
      </c>
      <c r="E144" s="134"/>
      <c r="F144" s="134"/>
      <c r="G144" s="134"/>
      <c r="H144" s="134"/>
    </row>
    <row r="145" spans="1:8" ht="26.25">
      <c r="A145" s="93" t="s">
        <v>72</v>
      </c>
      <c r="B145" s="97"/>
      <c r="C145" s="107">
        <v>34005</v>
      </c>
      <c r="D145" s="134">
        <f t="shared" ref="D145:D150" si="2">E145+F145+G145+H145</f>
        <v>0</v>
      </c>
      <c r="E145" s="134"/>
      <c r="F145" s="134"/>
      <c r="G145" s="134"/>
      <c r="H145" s="134"/>
    </row>
    <row r="146" spans="1:8" ht="26.25">
      <c r="A146" s="93" t="s">
        <v>73</v>
      </c>
      <c r="B146" s="97"/>
      <c r="C146" s="107">
        <v>34006</v>
      </c>
      <c r="D146" s="134">
        <f t="shared" si="2"/>
        <v>0</v>
      </c>
      <c r="E146" s="134"/>
      <c r="F146" s="134"/>
      <c r="G146" s="134"/>
      <c r="H146" s="134"/>
    </row>
    <row r="147" spans="1:8">
      <c r="A147" s="93" t="s">
        <v>132</v>
      </c>
      <c r="B147" s="97"/>
      <c r="C147" s="107">
        <v>34007</v>
      </c>
      <c r="D147" s="134">
        <f t="shared" si="2"/>
        <v>0</v>
      </c>
      <c r="E147" s="134"/>
      <c r="F147" s="134"/>
      <c r="G147" s="134"/>
      <c r="H147" s="134"/>
    </row>
    <row r="148" spans="1:8">
      <c r="A148" s="93" t="s">
        <v>272</v>
      </c>
      <c r="B148" s="97"/>
      <c r="C148" s="107" t="s">
        <v>134</v>
      </c>
      <c r="D148" s="134">
        <f t="shared" si="2"/>
        <v>0</v>
      </c>
      <c r="E148" s="134"/>
      <c r="F148" s="134"/>
      <c r="G148" s="134"/>
      <c r="H148" s="134"/>
    </row>
    <row r="149" spans="1:8">
      <c r="A149" s="93" t="s">
        <v>139</v>
      </c>
      <c r="B149" s="97"/>
      <c r="C149" s="107" t="s">
        <v>140</v>
      </c>
      <c r="D149" s="134">
        <f t="shared" si="2"/>
        <v>0</v>
      </c>
      <c r="E149" s="134"/>
      <c r="F149" s="134"/>
      <c r="G149" s="134"/>
      <c r="H149" s="134"/>
    </row>
    <row r="150" spans="1:8">
      <c r="A150" s="93" t="s">
        <v>227</v>
      </c>
      <c r="B150" s="97"/>
      <c r="C150" s="107" t="s">
        <v>128</v>
      </c>
      <c r="D150" s="134">
        <f t="shared" si="2"/>
        <v>0</v>
      </c>
      <c r="E150" s="134"/>
      <c r="F150" s="134"/>
      <c r="G150" s="134"/>
      <c r="H150" s="134"/>
    </row>
    <row r="151" spans="1:8">
      <c r="A151" s="94" t="s">
        <v>112</v>
      </c>
      <c r="B151" s="95">
        <v>500</v>
      </c>
      <c r="C151" s="106" t="s">
        <v>106</v>
      </c>
      <c r="D151" s="151">
        <f>D152+D153</f>
        <v>0</v>
      </c>
      <c r="E151" s="151">
        <f>E152+E153</f>
        <v>0</v>
      </c>
      <c r="F151" s="151">
        <f>F152+F153</f>
        <v>0</v>
      </c>
      <c r="G151" s="151">
        <f>G152+G153</f>
        <v>0</v>
      </c>
      <c r="H151" s="151">
        <f>H152+H153</f>
        <v>0</v>
      </c>
    </row>
    <row r="152" spans="1:8">
      <c r="A152" s="96" t="s">
        <v>113</v>
      </c>
      <c r="B152" s="97">
        <v>530</v>
      </c>
      <c r="C152" s="107" t="s">
        <v>107</v>
      </c>
      <c r="D152" s="134"/>
      <c r="E152" s="134"/>
      <c r="F152" s="134"/>
      <c r="G152" s="134"/>
      <c r="H152" s="134"/>
    </row>
    <row r="153" spans="1:8">
      <c r="A153" s="96" t="s">
        <v>114</v>
      </c>
      <c r="B153" s="97">
        <v>540</v>
      </c>
      <c r="C153" s="107" t="s">
        <v>108</v>
      </c>
      <c r="D153" s="134"/>
      <c r="E153" s="134"/>
      <c r="F153" s="134"/>
      <c r="G153" s="134"/>
      <c r="H153" s="134"/>
    </row>
    <row r="154" spans="1:8">
      <c r="A154" s="94" t="s">
        <v>115</v>
      </c>
      <c r="B154" s="95">
        <v>600</v>
      </c>
      <c r="C154" s="106" t="s">
        <v>109</v>
      </c>
      <c r="D154" s="151">
        <f>D155+D156</f>
        <v>0</v>
      </c>
      <c r="E154" s="151">
        <f>E155+E156</f>
        <v>0</v>
      </c>
      <c r="F154" s="151">
        <f>F155+F156</f>
        <v>0</v>
      </c>
      <c r="G154" s="151">
        <f>G155+G156</f>
        <v>0</v>
      </c>
      <c r="H154" s="151">
        <f>H155+H156</f>
        <v>0</v>
      </c>
    </row>
    <row r="155" spans="1:8" ht="26.25">
      <c r="A155" s="96" t="s">
        <v>116</v>
      </c>
      <c r="B155" s="97">
        <v>620</v>
      </c>
      <c r="C155" s="107" t="s">
        <v>110</v>
      </c>
      <c r="D155" s="134"/>
      <c r="E155" s="134"/>
      <c r="F155" s="134"/>
      <c r="G155" s="134"/>
      <c r="H155" s="134"/>
    </row>
    <row r="156" spans="1:8">
      <c r="A156" s="109" t="s">
        <v>117</v>
      </c>
      <c r="B156" s="99">
        <v>640</v>
      </c>
      <c r="C156" s="100" t="s">
        <v>111</v>
      </c>
      <c r="D156" s="164"/>
      <c r="E156" s="164"/>
      <c r="F156" s="164"/>
      <c r="G156" s="164"/>
      <c r="H156" s="164"/>
    </row>
    <row r="157" spans="1:8">
      <c r="A157" s="96"/>
      <c r="B157" s="97"/>
      <c r="C157" s="107"/>
      <c r="D157" s="134"/>
      <c r="E157" s="134"/>
      <c r="F157" s="134"/>
      <c r="G157" s="134"/>
      <c r="H157" s="134"/>
    </row>
    <row r="158" spans="1:8">
      <c r="A158" s="110" t="s">
        <v>213</v>
      </c>
      <c r="B158" s="111"/>
      <c r="C158" s="112" t="s">
        <v>211</v>
      </c>
      <c r="D158" s="151">
        <f>D159+D161+D164+D169+D174+D176</f>
        <v>0</v>
      </c>
      <c r="E158" s="151">
        <f>E159+E161+E164+E169+E174+E176</f>
        <v>0</v>
      </c>
      <c r="F158" s="151">
        <f>F159+F161+F164+F169+F174+F176</f>
        <v>0</v>
      </c>
      <c r="G158" s="151">
        <f>G159+G161+G164+G169+G174+G176</f>
        <v>0</v>
      </c>
      <c r="H158" s="151">
        <f>H159+H161+H164+H169+H174+H176</f>
        <v>0</v>
      </c>
    </row>
    <row r="159" spans="1:8">
      <c r="A159" s="94" t="s">
        <v>59</v>
      </c>
      <c r="B159" s="95">
        <v>300</v>
      </c>
      <c r="C159" s="106">
        <v>30000</v>
      </c>
      <c r="D159" s="151">
        <f>D160</f>
        <v>0</v>
      </c>
      <c r="E159" s="151">
        <f>E160</f>
        <v>0</v>
      </c>
      <c r="F159" s="151">
        <f>F160</f>
        <v>0</v>
      </c>
      <c r="G159" s="151">
        <f>G160</f>
        <v>0</v>
      </c>
      <c r="H159" s="151">
        <f>H160</f>
        <v>0</v>
      </c>
    </row>
    <row r="160" spans="1:8">
      <c r="A160" s="96" t="s">
        <v>189</v>
      </c>
      <c r="B160" s="97">
        <v>330</v>
      </c>
      <c r="C160" s="107" t="s">
        <v>188</v>
      </c>
      <c r="D160" s="134"/>
      <c r="E160" s="134"/>
      <c r="F160" s="134"/>
      <c r="G160" s="134"/>
      <c r="H160" s="134"/>
    </row>
    <row r="161" spans="1:8">
      <c r="A161" s="94" t="s">
        <v>159</v>
      </c>
      <c r="B161" s="95">
        <v>400</v>
      </c>
      <c r="C161" s="106" t="s">
        <v>190</v>
      </c>
      <c r="D161" s="151">
        <f>D162+D163</f>
        <v>0</v>
      </c>
      <c r="E161" s="151">
        <f>E162+E163</f>
        <v>0</v>
      </c>
      <c r="F161" s="151">
        <f>F162+F163</f>
        <v>0</v>
      </c>
      <c r="G161" s="151">
        <f>G162+G163</f>
        <v>0</v>
      </c>
      <c r="H161" s="151">
        <f>H162+H163</f>
        <v>0</v>
      </c>
    </row>
    <row r="162" spans="1:8">
      <c r="A162" s="96" t="s">
        <v>160</v>
      </c>
      <c r="B162" s="97">
        <v>410</v>
      </c>
      <c r="C162" s="107" t="s">
        <v>191</v>
      </c>
      <c r="D162" s="134"/>
      <c r="E162" s="134"/>
      <c r="F162" s="134"/>
      <c r="G162" s="134"/>
      <c r="H162" s="134"/>
    </row>
    <row r="163" spans="1:8">
      <c r="A163" s="96" t="s">
        <v>162</v>
      </c>
      <c r="B163" s="97">
        <v>430</v>
      </c>
      <c r="C163" s="107" t="s">
        <v>193</v>
      </c>
      <c r="D163" s="134"/>
      <c r="E163" s="134"/>
      <c r="F163" s="134"/>
      <c r="G163" s="134"/>
      <c r="H163" s="134"/>
    </row>
    <row r="164" spans="1:8">
      <c r="A164" s="94" t="s">
        <v>112</v>
      </c>
      <c r="B164" s="95">
        <v>500</v>
      </c>
      <c r="C164" s="106" t="s">
        <v>106</v>
      </c>
      <c r="D164" s="151">
        <f>D165+D166+D167+D168</f>
        <v>0</v>
      </c>
      <c r="E164" s="151">
        <f>E165+E166+E167+E168</f>
        <v>0</v>
      </c>
      <c r="F164" s="151">
        <f>F165+F166+F167+F168</f>
        <v>0</v>
      </c>
      <c r="G164" s="151">
        <f>G165+G166+G167+G168</f>
        <v>0</v>
      </c>
      <c r="H164" s="151">
        <f>H165+H166+H167+H168</f>
        <v>0</v>
      </c>
    </row>
    <row r="165" spans="1:8">
      <c r="A165" s="96" t="s">
        <v>164</v>
      </c>
      <c r="B165" s="97">
        <v>510</v>
      </c>
      <c r="C165" s="107" t="s">
        <v>197</v>
      </c>
      <c r="D165" s="134"/>
      <c r="E165" s="134"/>
      <c r="F165" s="134"/>
      <c r="G165" s="134"/>
      <c r="H165" s="134"/>
    </row>
    <row r="166" spans="1:8" ht="26.25">
      <c r="A166" s="96" t="s">
        <v>198</v>
      </c>
      <c r="B166" s="97">
        <v>520</v>
      </c>
      <c r="C166" s="107" t="s">
        <v>196</v>
      </c>
      <c r="D166" s="134"/>
      <c r="E166" s="134"/>
      <c r="F166" s="134"/>
      <c r="G166" s="134"/>
      <c r="H166" s="134"/>
    </row>
    <row r="167" spans="1:8">
      <c r="A167" s="96" t="s">
        <v>113</v>
      </c>
      <c r="B167" s="97">
        <v>530</v>
      </c>
      <c r="C167" s="107" t="s">
        <v>107</v>
      </c>
      <c r="D167" s="134"/>
      <c r="E167" s="134"/>
      <c r="F167" s="134"/>
      <c r="G167" s="134"/>
      <c r="H167" s="134"/>
    </row>
    <row r="168" spans="1:8">
      <c r="A168" s="96" t="s">
        <v>165</v>
      </c>
      <c r="B168" s="97">
        <v>550</v>
      </c>
      <c r="C168" s="107" t="s">
        <v>195</v>
      </c>
      <c r="D168" s="134"/>
      <c r="E168" s="134"/>
      <c r="F168" s="134"/>
      <c r="G168" s="134"/>
      <c r="H168" s="134"/>
    </row>
    <row r="169" spans="1:8">
      <c r="A169" s="94" t="s">
        <v>115</v>
      </c>
      <c r="B169" s="95">
        <v>600</v>
      </c>
      <c r="C169" s="106" t="s">
        <v>109</v>
      </c>
      <c r="D169" s="151">
        <f>D170+D171+D172+D173</f>
        <v>0</v>
      </c>
      <c r="E169" s="151">
        <f>E170+E171+E172+E173</f>
        <v>0</v>
      </c>
      <c r="F169" s="151">
        <f>F170+F171+F172+F173</f>
        <v>0</v>
      </c>
      <c r="G169" s="151">
        <f>G170+G171+G172+G173</f>
        <v>0</v>
      </c>
      <c r="H169" s="151">
        <f>H170+H171+H172+H173</f>
        <v>0</v>
      </c>
    </row>
    <row r="170" spans="1:8">
      <c r="A170" s="96" t="s">
        <v>166</v>
      </c>
      <c r="B170" s="97">
        <v>610</v>
      </c>
      <c r="C170" s="107" t="s">
        <v>199</v>
      </c>
      <c r="D170" s="134"/>
      <c r="E170" s="134"/>
      <c r="F170" s="134"/>
      <c r="G170" s="134"/>
      <c r="H170" s="134"/>
    </row>
    <row r="171" spans="1:8" ht="26.25">
      <c r="A171" s="96" t="s">
        <v>116</v>
      </c>
      <c r="B171" s="97">
        <v>620</v>
      </c>
      <c r="C171" s="107" t="s">
        <v>110</v>
      </c>
      <c r="D171" s="134"/>
      <c r="E171" s="134"/>
      <c r="F171" s="134"/>
      <c r="G171" s="134"/>
      <c r="H171" s="134"/>
    </row>
    <row r="172" spans="1:8" ht="15.75" customHeight="1">
      <c r="A172" s="96" t="s">
        <v>201</v>
      </c>
      <c r="B172" s="113">
        <v>630</v>
      </c>
      <c r="C172" s="114" t="s">
        <v>200</v>
      </c>
      <c r="D172" s="134"/>
      <c r="E172" s="134"/>
      <c r="F172" s="134"/>
      <c r="G172" s="134"/>
      <c r="H172" s="134"/>
    </row>
    <row r="173" spans="1:8">
      <c r="A173" s="96" t="s">
        <v>167</v>
      </c>
      <c r="B173" s="113">
        <v>650</v>
      </c>
      <c r="C173" s="114" t="s">
        <v>202</v>
      </c>
      <c r="D173" s="134"/>
      <c r="E173" s="134"/>
      <c r="F173" s="134"/>
      <c r="G173" s="134"/>
      <c r="H173" s="134"/>
    </row>
    <row r="174" spans="1:8">
      <c r="A174" s="94" t="s">
        <v>168</v>
      </c>
      <c r="B174" s="95">
        <v>700</v>
      </c>
      <c r="C174" s="106" t="s">
        <v>205</v>
      </c>
      <c r="D174" s="151">
        <f>D175</f>
        <v>0</v>
      </c>
      <c r="E174" s="151">
        <f>E175</f>
        <v>0</v>
      </c>
      <c r="F174" s="151">
        <f>F175</f>
        <v>0</v>
      </c>
      <c r="G174" s="151">
        <f>G175</f>
        <v>0</v>
      </c>
      <c r="H174" s="151">
        <f>H175</f>
        <v>0</v>
      </c>
    </row>
    <row r="175" spans="1:8">
      <c r="A175" s="96" t="s">
        <v>203</v>
      </c>
      <c r="B175" s="97">
        <v>710</v>
      </c>
      <c r="C175" s="107" t="s">
        <v>206</v>
      </c>
      <c r="D175" s="134"/>
      <c r="E175" s="134"/>
      <c r="F175" s="134"/>
      <c r="G175" s="134"/>
      <c r="H175" s="134"/>
    </row>
    <row r="176" spans="1:8">
      <c r="A176" s="94" t="s">
        <v>169</v>
      </c>
      <c r="B176" s="95">
        <v>800</v>
      </c>
      <c r="C176" s="106" t="s">
        <v>207</v>
      </c>
      <c r="D176" s="151">
        <f>D177</f>
        <v>0</v>
      </c>
      <c r="E176" s="151">
        <f>E177</f>
        <v>0</v>
      </c>
      <c r="F176" s="151">
        <f>F177</f>
        <v>0</v>
      </c>
      <c r="G176" s="151">
        <f>G177</f>
        <v>0</v>
      </c>
      <c r="H176" s="151">
        <f>H177</f>
        <v>0</v>
      </c>
    </row>
    <row r="177" spans="1:8">
      <c r="A177" s="109" t="s">
        <v>204</v>
      </c>
      <c r="B177" s="99">
        <v>810</v>
      </c>
      <c r="C177" s="100" t="s">
        <v>208</v>
      </c>
      <c r="D177" s="99"/>
      <c r="E177" s="99"/>
      <c r="F177" s="99"/>
      <c r="G177" s="99"/>
      <c r="H177" s="99"/>
    </row>
    <row r="178" spans="1:8" ht="3" customHeight="1">
      <c r="A178" s="115"/>
      <c r="B178" s="73"/>
      <c r="C178" s="74"/>
      <c r="D178" s="73"/>
      <c r="E178" s="73"/>
      <c r="F178" s="73"/>
      <c r="G178" s="73"/>
      <c r="H178" s="73"/>
    </row>
    <row r="179" spans="1:8" ht="4.5" customHeight="1">
      <c r="A179" s="63"/>
      <c r="B179" s="63"/>
      <c r="C179" s="64"/>
      <c r="D179" s="63"/>
      <c r="E179" s="63"/>
      <c r="F179" s="63"/>
      <c r="G179" s="63"/>
      <c r="H179" s="63"/>
    </row>
    <row r="180" spans="1:8">
      <c r="A180" s="118" t="s">
        <v>312</v>
      </c>
      <c r="B180" s="63"/>
      <c r="C180" s="64"/>
      <c r="D180" s="63"/>
      <c r="E180" s="63"/>
      <c r="F180" s="63"/>
      <c r="G180" s="63"/>
      <c r="H180" s="63"/>
    </row>
    <row r="181" spans="1:8">
      <c r="A181" s="63" t="s">
        <v>0</v>
      </c>
      <c r="B181" s="63"/>
      <c r="C181" s="64"/>
      <c r="D181" s="63"/>
      <c r="E181" s="63"/>
      <c r="F181" s="63"/>
      <c r="G181" s="63"/>
      <c r="H181" s="63"/>
    </row>
    <row r="182" spans="1:8">
      <c r="A182" s="63"/>
      <c r="B182" s="63"/>
      <c r="C182" s="64"/>
      <c r="D182" s="63"/>
      <c r="E182" s="63"/>
      <c r="F182" s="63"/>
      <c r="G182" s="63"/>
      <c r="H182" s="63"/>
    </row>
    <row r="183" spans="1:8">
      <c r="A183" s="63"/>
      <c r="B183" s="63"/>
      <c r="C183" s="64"/>
      <c r="D183" s="63"/>
      <c r="E183" s="63"/>
      <c r="F183" s="63"/>
      <c r="G183" s="63"/>
      <c r="H183" s="63"/>
    </row>
    <row r="184" spans="1:8">
      <c r="A184" s="63"/>
      <c r="B184" s="63"/>
      <c r="C184" s="64"/>
      <c r="D184" s="63"/>
      <c r="E184" s="63"/>
      <c r="F184" s="63"/>
      <c r="G184" s="63"/>
      <c r="H184" s="63"/>
    </row>
    <row r="185" spans="1:8">
      <c r="A185" s="63"/>
      <c r="B185" s="63"/>
      <c r="C185" s="64"/>
      <c r="D185" s="63"/>
      <c r="E185" s="63"/>
      <c r="F185" s="63"/>
      <c r="G185" s="63"/>
      <c r="H185" s="63"/>
    </row>
    <row r="189" spans="1:8">
      <c r="A189" s="15"/>
    </row>
  </sheetData>
  <mergeCells count="3">
    <mergeCell ref="A8:H8"/>
    <mergeCell ref="A9:H9"/>
    <mergeCell ref="A10:G10"/>
  </mergeCells>
  <phoneticPr fontId="2" type="noConversion"/>
  <printOptions horizontalCentered="1"/>
  <pageMargins left="0.55118110236220474" right="0.19685039370078741" top="0.86614173228346458" bottom="0" header="0.39370078740157483" footer="0.35433070866141736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26</vt:i4>
      </vt:variant>
    </vt:vector>
  </HeadingPairs>
  <TitlesOfParts>
    <vt:vector size="52" baseType="lpstr">
      <vt:lpstr>Общий свод</vt:lpstr>
      <vt:lpstr>глава18</vt:lpstr>
      <vt:lpstr>пред18</vt:lpstr>
      <vt:lpstr>аппарат18</vt:lpstr>
      <vt:lpstr>Алкоголь18</vt:lpstr>
      <vt:lpstr>воин18</vt:lpstr>
      <vt:lpstr>трансп</vt:lpstr>
      <vt:lpstr>СДК</vt:lpstr>
      <vt:lpstr>18сдк</vt:lpstr>
      <vt:lpstr>свод (бюджет)</vt:lpstr>
      <vt:lpstr>14свод 0104</vt:lpstr>
      <vt:lpstr>свод 07</vt:lpstr>
      <vt:lpstr>мдоу</vt:lpstr>
      <vt:lpstr>кл рук</vt:lpstr>
      <vt:lpstr>свод 08</vt:lpstr>
      <vt:lpstr>библ</vt:lpstr>
      <vt:lpstr>перепись</vt:lpstr>
      <vt:lpstr>ЦЗН</vt:lpstr>
      <vt:lpstr>род плата</vt:lpstr>
      <vt:lpstr>свод (внебюджет)14</vt:lpstr>
      <vt:lpstr>свод (07)</vt:lpstr>
      <vt:lpstr>мдоу1</vt:lpstr>
      <vt:lpstr>моу сош1</vt:lpstr>
      <vt:lpstr>свод(08)14</vt:lpstr>
      <vt:lpstr>сдк14</vt:lpstr>
      <vt:lpstr>сб1</vt:lpstr>
      <vt:lpstr>'14свод 0104'!Заголовки_для_печати</vt:lpstr>
      <vt:lpstr>'18сдк'!Заголовки_для_печати</vt:lpstr>
      <vt:lpstr>Алкоголь18!Заголовки_для_печати</vt:lpstr>
      <vt:lpstr>аппарат18!Заголовки_для_печати</vt:lpstr>
      <vt:lpstr>библ!Заголовки_для_печати</vt:lpstr>
      <vt:lpstr>воин18!Заголовки_для_печати</vt:lpstr>
      <vt:lpstr>глава18!Заголовки_для_печати</vt:lpstr>
      <vt:lpstr>'кл рук'!Заголовки_для_печати</vt:lpstr>
      <vt:lpstr>мдоу!Заголовки_для_печати</vt:lpstr>
      <vt:lpstr>мдоу1!Заголовки_для_печати</vt:lpstr>
      <vt:lpstr>'моу сош1'!Заголовки_для_печати</vt:lpstr>
      <vt:lpstr>'Общий свод'!Заголовки_для_печати</vt:lpstr>
      <vt:lpstr>перепись!Заголовки_для_печати</vt:lpstr>
      <vt:lpstr>пред18!Заголовки_для_печати</vt:lpstr>
      <vt:lpstr>'род плата'!Заголовки_для_печати</vt:lpstr>
      <vt:lpstr>сб1!Заголовки_для_печати</vt:lpstr>
      <vt:lpstr>'свод (07)'!Заголовки_для_печати</vt:lpstr>
      <vt:lpstr>'свод (бюджет)'!Заголовки_для_печати</vt:lpstr>
      <vt:lpstr>'свод (внебюджет)14'!Заголовки_для_печати</vt:lpstr>
      <vt:lpstr>'свод 07'!Заголовки_для_печати</vt:lpstr>
      <vt:lpstr>'свод 08'!Заголовки_для_печати</vt:lpstr>
      <vt:lpstr>'свод(08)14'!Заголовки_для_печати</vt:lpstr>
      <vt:lpstr>СДК!Заголовки_для_печати</vt:lpstr>
      <vt:lpstr>сдк14!Заголовки_для_печати</vt:lpstr>
      <vt:lpstr>трансп!Заголовки_для_печати</vt:lpstr>
      <vt:lpstr>ЦЗН!Заголовки_для_печати</vt:lpstr>
    </vt:vector>
  </TitlesOfParts>
  <Company>Департамент финансов МО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Дягилева Елева Васильевна</dc:creator>
  <cp:lastModifiedBy>Home</cp:lastModifiedBy>
  <cp:lastPrinted>2017-12-28T03:56:07Z</cp:lastPrinted>
  <dcterms:created xsi:type="dcterms:W3CDTF">2007-05-04T11:28:46Z</dcterms:created>
  <dcterms:modified xsi:type="dcterms:W3CDTF">2017-12-28T03:56:51Z</dcterms:modified>
</cp:coreProperties>
</file>