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0" i="1" l="1"/>
  <c r="D50" i="1"/>
  <c r="F47" i="1" l="1"/>
  <c r="F48" i="1"/>
  <c r="F49" i="1"/>
  <c r="F50" i="1"/>
  <c r="F51" i="1"/>
  <c r="F52" i="1"/>
  <c r="F53" i="1"/>
  <c r="F54" i="1"/>
  <c r="F46" i="1"/>
  <c r="F43" i="1"/>
  <c r="F44" i="1"/>
  <c r="F42" i="1"/>
  <c r="F12" i="1" l="1"/>
  <c r="F13" i="1"/>
  <c r="F14" i="1"/>
  <c r="F20" i="1"/>
  <c r="F22" i="1"/>
  <c r="F23" i="1"/>
  <c r="F24" i="1"/>
  <c r="F25" i="1"/>
  <c r="F26" i="1"/>
  <c r="F27" i="1"/>
  <c r="F28" i="1"/>
  <c r="F29" i="1"/>
  <c r="F30" i="1"/>
  <c r="E21" i="1"/>
  <c r="E19" i="1" s="1"/>
  <c r="E18" i="1" s="1"/>
  <c r="D21" i="1"/>
  <c r="D19" i="1" s="1"/>
  <c r="D18" i="1" s="1"/>
  <c r="F18" i="1" l="1"/>
  <c r="F19" i="1"/>
  <c r="F21" i="1"/>
  <c r="F16" i="1"/>
  <c r="F17" i="1"/>
  <c r="E8" i="1"/>
  <c r="E6" i="1" s="1"/>
  <c r="F10" i="1"/>
  <c r="E41" i="1"/>
  <c r="D41" i="1"/>
  <c r="F40" i="1"/>
  <c r="E39" i="1"/>
  <c r="D39" i="1"/>
  <c r="D8" i="1"/>
  <c r="D6" i="1" s="1"/>
  <c r="F11" i="1"/>
  <c r="F7" i="1"/>
  <c r="F32" i="1"/>
  <c r="F33" i="1"/>
  <c r="F34" i="1"/>
  <c r="F35" i="1"/>
  <c r="F36" i="1"/>
  <c r="F37" i="1"/>
  <c r="F38" i="1"/>
  <c r="F41" i="1" l="1"/>
  <c r="F39" i="1"/>
  <c r="E15" i="1"/>
  <c r="F31" i="1"/>
  <c r="F9" i="1"/>
  <c r="F8" i="1" s="1"/>
  <c r="F6" i="1" l="1"/>
  <c r="D15" i="1"/>
  <c r="F15" i="1" s="1"/>
</calcChain>
</file>

<file path=xl/sharedStrings.xml><?xml version="1.0" encoding="utf-8"?>
<sst xmlns="http://schemas.openxmlformats.org/spreadsheetml/2006/main" count="105" uniqueCount="60">
  <si>
    <t>№ п/п</t>
  </si>
  <si>
    <t>Наименование показателя</t>
  </si>
  <si>
    <t>Ед.           изм</t>
  </si>
  <si>
    <t>Факт</t>
  </si>
  <si>
    <t>Рост (+), Снижение (-)</t>
  </si>
  <si>
    <t xml:space="preserve">Количество сельхозорганизаций всего     </t>
  </si>
  <si>
    <t>ед</t>
  </si>
  <si>
    <t>Субсидии всего</t>
  </si>
  <si>
    <t>тыс.руб</t>
  </si>
  <si>
    <t>за счет федерального бюджета</t>
  </si>
  <si>
    <t>за счет республиканского бюджета</t>
  </si>
  <si>
    <t>за счет местного бюджета</t>
  </si>
  <si>
    <t>Регулирование численности волков                              и безнадзорных собак</t>
  </si>
  <si>
    <t>Участие в республиканском Наадыме</t>
  </si>
  <si>
    <t>Провение Дня работников сельского хозяйства</t>
  </si>
  <si>
    <t>тн</t>
  </si>
  <si>
    <t>Выкопано картофеля</t>
  </si>
  <si>
    <t>Овощей</t>
  </si>
  <si>
    <t xml:space="preserve">Общая площадь земель сельскохозяйственного назначения </t>
  </si>
  <si>
    <t>га</t>
  </si>
  <si>
    <t>в %</t>
  </si>
  <si>
    <t>гол</t>
  </si>
  <si>
    <t>Центнера/га</t>
  </si>
  <si>
    <t>Очистка оросительных каналов</t>
  </si>
  <si>
    <t>Уничтожение дикорастущей конопли всего</t>
  </si>
  <si>
    <t xml:space="preserve">Деятельность Управления сельского хозяйства </t>
  </si>
  <si>
    <t>СПК</t>
  </si>
  <si>
    <t xml:space="preserve">Производства мяса </t>
  </si>
  <si>
    <t xml:space="preserve">Производства молока </t>
  </si>
  <si>
    <t xml:space="preserve">Производства шерсти </t>
  </si>
  <si>
    <t xml:space="preserve">КФХ </t>
  </si>
  <si>
    <t>Наличие поголовья скота по всем хозяйствам</t>
  </si>
  <si>
    <t>Проведено ярмарок</t>
  </si>
  <si>
    <t>Выручка от реализации продукции</t>
  </si>
  <si>
    <t xml:space="preserve">СПоК </t>
  </si>
  <si>
    <t>2021 г</t>
  </si>
  <si>
    <t>2022 г</t>
  </si>
  <si>
    <t>Приобретение сена</t>
  </si>
  <si>
    <t>Заготовлено кормовых культур (многолетних и однолетних) всего</t>
  </si>
  <si>
    <t>Средняя урожайность с одного гектара</t>
  </si>
  <si>
    <r>
      <t xml:space="preserve">втч: общая площадь </t>
    </r>
    <r>
      <rPr>
        <b/>
        <sz val="11"/>
        <color theme="1"/>
        <rFont val="Times New Roman"/>
        <family val="1"/>
        <charset val="204"/>
      </rPr>
      <t xml:space="preserve">использованной </t>
    </r>
    <r>
      <rPr>
        <sz val="11"/>
        <color theme="1"/>
        <rFont val="Times New Roman"/>
        <family val="1"/>
        <charset val="204"/>
      </rPr>
      <t xml:space="preserve">земли сельскохозяйственного назначения </t>
    </r>
    <r>
      <rPr>
        <b/>
        <sz val="11"/>
        <color theme="1"/>
        <rFont val="Times New Roman"/>
        <family val="1"/>
        <charset val="204"/>
      </rPr>
      <t>по заготовке</t>
    </r>
    <r>
      <rPr>
        <sz val="11"/>
        <color theme="1"/>
        <rFont val="Times New Roman"/>
        <family val="1"/>
        <charset val="204"/>
      </rPr>
      <t xml:space="preserve"> кормовых культур, картофеля и овощей</t>
    </r>
  </si>
  <si>
    <r>
      <t>втч: общая площадь</t>
    </r>
    <r>
      <rPr>
        <b/>
        <sz val="11"/>
        <color theme="1"/>
        <rFont val="Times New Roman"/>
        <family val="1"/>
        <charset val="204"/>
      </rPr>
      <t xml:space="preserve"> убранной площади от посеянной </t>
    </r>
    <r>
      <rPr>
        <sz val="11"/>
        <color theme="1"/>
        <rFont val="Times New Roman"/>
        <family val="1"/>
        <charset val="204"/>
      </rPr>
      <t xml:space="preserve">земли сельскохозяйственного назначения по </t>
    </r>
    <r>
      <rPr>
        <b/>
        <sz val="11"/>
        <color theme="1"/>
        <rFont val="Times New Roman"/>
        <family val="1"/>
        <charset val="204"/>
      </rPr>
      <t>выращиванию</t>
    </r>
    <r>
      <rPr>
        <sz val="11"/>
        <color theme="1"/>
        <rFont val="Times New Roman"/>
        <family val="1"/>
        <charset val="204"/>
      </rPr>
      <t xml:space="preserve"> кормовых культур, картофеля и овощей</t>
    </r>
  </si>
  <si>
    <t>Исполнение муниципальных программ по развитию АПК всего</t>
  </si>
  <si>
    <t>МУП "Алдын-Булак"</t>
  </si>
  <si>
    <t>Приобретение семян</t>
  </si>
  <si>
    <t>Возмещение перенесенных убытков</t>
  </si>
  <si>
    <t>ГСМ для проведения весенне-полевых работ</t>
  </si>
  <si>
    <r>
      <t xml:space="preserve">ИП </t>
    </r>
    <r>
      <rPr>
        <sz val="11"/>
        <color theme="1"/>
        <rFont val="Times New Roman"/>
        <family val="1"/>
        <charset val="204"/>
      </rPr>
      <t>(микропредприятия,СПК, СПоК)</t>
    </r>
  </si>
  <si>
    <t>Численность чабанских стоянок всего, из них</t>
  </si>
  <si>
    <t>находятся в труднодоступных местах</t>
  </si>
  <si>
    <t>не обеспечены водой</t>
  </si>
  <si>
    <t xml:space="preserve">КРС </t>
  </si>
  <si>
    <t xml:space="preserve">МРС </t>
  </si>
  <si>
    <t xml:space="preserve">Лошадей </t>
  </si>
  <si>
    <t>Свиней</t>
  </si>
  <si>
    <t>из них яков</t>
  </si>
  <si>
    <t>из них овцы</t>
  </si>
  <si>
    <t xml:space="preserve">           козы</t>
  </si>
  <si>
    <t xml:space="preserve">                                                                                                         </t>
  </si>
  <si>
    <r>
      <t>Приложение №</t>
    </r>
    <r>
      <rPr>
        <b/>
        <sz val="9"/>
        <color theme="1"/>
        <rFont val="Times New Roman"/>
        <family val="1"/>
        <charset val="204"/>
      </rPr>
      <t xml:space="preserve"> 1</t>
    </r>
    <r>
      <rPr>
        <sz val="9"/>
        <color theme="1"/>
        <rFont val="Times New Roman"/>
        <family val="1"/>
        <charset val="204"/>
      </rPr>
      <t xml:space="preserve"> к отчету КПСЭР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</si>
</sst>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/>
    <xf numFmtId="0" fontId="12" fillId="0" borderId="0" xfId="0" applyFont="1" applyAlignment="1"/>
    <xf numFmtId="0" fontId="5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0" fillId="0" borderId="5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top" wrapText="1"/>
    </xf>
    <xf numFmtId="0" fontId="10" fillId="0" borderId="5" xfId="0" applyFont="1" applyBorder="1" applyAlignment="1">
      <alignment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Layout" zoomScaleNormal="100" workbookViewId="0">
      <selection activeCell="B13" sqref="B13"/>
    </sheetView>
  </sheetViews>
  <sheetFormatPr defaultRowHeight="15" x14ac:dyDescent="0.25"/>
  <cols>
    <col min="1" max="1" width="4.28515625" customWidth="1"/>
    <col min="2" max="2" width="38.28515625" customWidth="1"/>
    <col min="3" max="3" width="9.85546875" customWidth="1"/>
    <col min="4" max="4" width="11.42578125" bestFit="1" customWidth="1"/>
    <col min="6" max="6" width="8.7109375" customWidth="1"/>
  </cols>
  <sheetData>
    <row r="1" spans="1:9" x14ac:dyDescent="0.25">
      <c r="A1" s="7" t="s">
        <v>58</v>
      </c>
      <c r="B1" s="1"/>
      <c r="C1" s="1"/>
      <c r="D1" s="19" t="s">
        <v>59</v>
      </c>
      <c r="E1" s="20"/>
      <c r="F1" s="20"/>
      <c r="G1" s="1"/>
      <c r="H1" s="1"/>
      <c r="I1" s="1"/>
    </row>
    <row r="2" spans="1:9" x14ac:dyDescent="0.25">
      <c r="A2" s="18" t="s">
        <v>25</v>
      </c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26" t="s">
        <v>0</v>
      </c>
      <c r="B4" s="28" t="s">
        <v>1</v>
      </c>
      <c r="C4" s="30" t="s">
        <v>2</v>
      </c>
      <c r="D4" s="24" t="s">
        <v>3</v>
      </c>
      <c r="E4" s="25"/>
      <c r="F4" s="32" t="s">
        <v>4</v>
      </c>
      <c r="G4" s="1"/>
      <c r="H4" s="1"/>
      <c r="I4" s="1"/>
    </row>
    <row r="5" spans="1:9" x14ac:dyDescent="0.25">
      <c r="A5" s="27"/>
      <c r="B5" s="29"/>
      <c r="C5" s="31"/>
      <c r="D5" s="3" t="s">
        <v>35</v>
      </c>
      <c r="E5" s="3" t="s">
        <v>36</v>
      </c>
      <c r="F5" s="33"/>
      <c r="G5" s="1"/>
      <c r="H5" s="1"/>
      <c r="I5" s="1"/>
    </row>
    <row r="6" spans="1:9" ht="18.75" customHeight="1" x14ac:dyDescent="0.25">
      <c r="A6" s="4">
        <v>1</v>
      </c>
      <c r="B6" s="9" t="s">
        <v>5</v>
      </c>
      <c r="C6" s="5" t="s">
        <v>6</v>
      </c>
      <c r="D6" s="4">
        <f>D7+D8</f>
        <v>81</v>
      </c>
      <c r="E6" s="4">
        <f>E7+E8</f>
        <v>85</v>
      </c>
      <c r="F6" s="4">
        <f>E6-D6</f>
        <v>4</v>
      </c>
      <c r="G6" s="1"/>
      <c r="H6" s="1"/>
      <c r="I6" s="1"/>
    </row>
    <row r="7" spans="1:9" ht="16.5" customHeight="1" x14ac:dyDescent="0.25">
      <c r="A7" s="2"/>
      <c r="B7" s="8" t="s">
        <v>43</v>
      </c>
      <c r="C7" s="3" t="s">
        <v>6</v>
      </c>
      <c r="D7" s="2">
        <v>1</v>
      </c>
      <c r="E7" s="2">
        <v>1</v>
      </c>
      <c r="F7" s="2">
        <f t="shared" ref="F7:F30" si="0">E7-D7</f>
        <v>0</v>
      </c>
      <c r="G7" s="1"/>
      <c r="H7" s="1"/>
      <c r="I7" s="1"/>
    </row>
    <row r="8" spans="1:9" ht="19.5" customHeight="1" x14ac:dyDescent="0.25">
      <c r="A8" s="2"/>
      <c r="B8" s="10" t="s">
        <v>47</v>
      </c>
      <c r="C8" s="5" t="s">
        <v>6</v>
      </c>
      <c r="D8" s="4">
        <f>SUM(D9:D11)</f>
        <v>80</v>
      </c>
      <c r="E8" s="4">
        <f t="shared" ref="E8:F8" si="1">SUM(E9:E11)</f>
        <v>84</v>
      </c>
      <c r="F8" s="4">
        <f t="shared" si="1"/>
        <v>4</v>
      </c>
      <c r="G8" s="1"/>
      <c r="H8" s="1"/>
      <c r="I8" s="1"/>
    </row>
    <row r="9" spans="1:9" x14ac:dyDescent="0.25">
      <c r="A9" s="2"/>
      <c r="B9" s="8" t="s">
        <v>30</v>
      </c>
      <c r="C9" s="3" t="s">
        <v>6</v>
      </c>
      <c r="D9" s="2">
        <v>68</v>
      </c>
      <c r="E9" s="2">
        <v>65</v>
      </c>
      <c r="F9" s="2">
        <f t="shared" si="0"/>
        <v>-3</v>
      </c>
      <c r="G9" s="1"/>
      <c r="H9" s="1"/>
      <c r="I9" s="1"/>
    </row>
    <row r="10" spans="1:9" ht="17.25" customHeight="1" x14ac:dyDescent="0.25">
      <c r="A10" s="2"/>
      <c r="B10" s="8" t="s">
        <v>26</v>
      </c>
      <c r="C10" s="3" t="s">
        <v>6</v>
      </c>
      <c r="D10" s="2">
        <v>6</v>
      </c>
      <c r="E10" s="2">
        <v>5</v>
      </c>
      <c r="F10" s="2">
        <f t="shared" si="0"/>
        <v>-1</v>
      </c>
      <c r="G10" s="1"/>
      <c r="H10" s="1"/>
      <c r="I10" s="1"/>
    </row>
    <row r="11" spans="1:9" ht="18" customHeight="1" x14ac:dyDescent="0.25">
      <c r="A11" s="4"/>
      <c r="B11" s="8" t="s">
        <v>34</v>
      </c>
      <c r="C11" s="3" t="s">
        <v>6</v>
      </c>
      <c r="D11" s="2">
        <v>6</v>
      </c>
      <c r="E11" s="2">
        <v>14</v>
      </c>
      <c r="F11" s="2">
        <f t="shared" si="0"/>
        <v>8</v>
      </c>
      <c r="G11" s="1"/>
      <c r="H11" s="1"/>
      <c r="I11" s="1"/>
    </row>
    <row r="12" spans="1:9" ht="33" customHeight="1" x14ac:dyDescent="0.25">
      <c r="A12" s="4">
        <v>2</v>
      </c>
      <c r="B12" s="10" t="s">
        <v>48</v>
      </c>
      <c r="C12" s="5" t="s">
        <v>6</v>
      </c>
      <c r="D12" s="4">
        <v>254</v>
      </c>
      <c r="E12" s="4">
        <v>258</v>
      </c>
      <c r="F12" s="4">
        <f t="shared" si="0"/>
        <v>4</v>
      </c>
      <c r="G12" s="1"/>
      <c r="H12" s="1"/>
      <c r="I12" s="1"/>
    </row>
    <row r="13" spans="1:9" ht="18.75" customHeight="1" x14ac:dyDescent="0.25">
      <c r="A13" s="4"/>
      <c r="B13" s="8" t="s">
        <v>49</v>
      </c>
      <c r="C13" s="3" t="s">
        <v>6</v>
      </c>
      <c r="D13" s="2">
        <v>100</v>
      </c>
      <c r="E13" s="2">
        <v>104</v>
      </c>
      <c r="F13" s="2">
        <f t="shared" si="0"/>
        <v>4</v>
      </c>
      <c r="G13" s="1"/>
      <c r="H13" s="1"/>
      <c r="I13" s="1"/>
    </row>
    <row r="14" spans="1:9" ht="18.75" customHeight="1" x14ac:dyDescent="0.25">
      <c r="A14" s="4"/>
      <c r="B14" s="8" t="s">
        <v>50</v>
      </c>
      <c r="C14" s="3" t="s">
        <v>6</v>
      </c>
      <c r="D14" s="2">
        <v>80</v>
      </c>
      <c r="E14" s="2">
        <v>84</v>
      </c>
      <c r="F14" s="2">
        <f t="shared" si="0"/>
        <v>4</v>
      </c>
      <c r="G14" s="1"/>
      <c r="H14" s="1"/>
      <c r="I14" s="1"/>
    </row>
    <row r="15" spans="1:9" ht="16.5" customHeight="1" x14ac:dyDescent="0.25">
      <c r="A15" s="4">
        <v>3</v>
      </c>
      <c r="B15" s="10" t="s">
        <v>7</v>
      </c>
      <c r="C15" s="5" t="s">
        <v>8</v>
      </c>
      <c r="D15" s="4">
        <f>D16+D17+D18</f>
        <v>20177</v>
      </c>
      <c r="E15" s="4">
        <f t="shared" ref="E15" si="2">E16+E17+E18</f>
        <v>25762</v>
      </c>
      <c r="F15" s="4">
        <f t="shared" si="0"/>
        <v>5585</v>
      </c>
      <c r="G15" s="1"/>
      <c r="H15" s="1"/>
      <c r="I15" s="1"/>
    </row>
    <row r="16" spans="1:9" ht="20.25" customHeight="1" x14ac:dyDescent="0.25">
      <c r="A16" s="2"/>
      <c r="B16" s="8" t="s">
        <v>9</v>
      </c>
      <c r="C16" s="3" t="s">
        <v>8</v>
      </c>
      <c r="D16" s="2">
        <v>15383</v>
      </c>
      <c r="E16" s="2">
        <v>21271</v>
      </c>
      <c r="F16" s="2">
        <f t="shared" si="0"/>
        <v>5888</v>
      </c>
      <c r="G16" s="1"/>
      <c r="H16" s="1"/>
      <c r="I16" s="1"/>
    </row>
    <row r="17" spans="1:9" ht="19.5" customHeight="1" x14ac:dyDescent="0.25">
      <c r="A17" s="2"/>
      <c r="B17" s="8" t="s">
        <v>10</v>
      </c>
      <c r="C17" s="3" t="s">
        <v>8</v>
      </c>
      <c r="D17" s="2">
        <v>4204</v>
      </c>
      <c r="E17" s="2">
        <v>1995</v>
      </c>
      <c r="F17" s="2">
        <f t="shared" si="0"/>
        <v>-2209</v>
      </c>
      <c r="G17" s="1"/>
      <c r="H17" s="1"/>
      <c r="I17" s="1"/>
    </row>
    <row r="18" spans="1:9" ht="20.25" customHeight="1" x14ac:dyDescent="0.25">
      <c r="A18" s="2"/>
      <c r="B18" s="8" t="s">
        <v>11</v>
      </c>
      <c r="C18" s="3" t="s">
        <v>8</v>
      </c>
      <c r="D18" s="2">
        <f>D19</f>
        <v>590</v>
      </c>
      <c r="E18" s="2">
        <f>E19</f>
        <v>2496</v>
      </c>
      <c r="F18" s="2">
        <f t="shared" si="0"/>
        <v>1906</v>
      </c>
      <c r="G18" s="1"/>
      <c r="H18" s="1"/>
      <c r="I18" s="1"/>
    </row>
    <row r="19" spans="1:9" ht="33" customHeight="1" x14ac:dyDescent="0.25">
      <c r="A19" s="4">
        <v>4</v>
      </c>
      <c r="B19" s="10" t="s">
        <v>42</v>
      </c>
      <c r="C19" s="5" t="s">
        <v>8</v>
      </c>
      <c r="D19" s="4">
        <f>D20+D21+D24+D25+D26+D27+D28+D29+D30</f>
        <v>590</v>
      </c>
      <c r="E19" s="4">
        <f>E20+E21+E24+E25+E26+E27+E28+E29+E30</f>
        <v>2496</v>
      </c>
      <c r="F19" s="4">
        <f t="shared" si="0"/>
        <v>1906</v>
      </c>
      <c r="G19" s="1"/>
      <c r="H19" s="1"/>
      <c r="I19" s="1"/>
    </row>
    <row r="20" spans="1:9" ht="33" customHeight="1" x14ac:dyDescent="0.25">
      <c r="A20" s="2"/>
      <c r="B20" s="8" t="s">
        <v>12</v>
      </c>
      <c r="C20" s="3" t="s">
        <v>8</v>
      </c>
      <c r="D20" s="2">
        <v>286</v>
      </c>
      <c r="E20" s="2">
        <v>402</v>
      </c>
      <c r="F20" s="2">
        <f t="shared" si="0"/>
        <v>116</v>
      </c>
      <c r="G20" s="1"/>
      <c r="H20" s="1"/>
      <c r="I20" s="1"/>
    </row>
    <row r="21" spans="1:9" x14ac:dyDescent="0.25">
      <c r="A21" s="2"/>
      <c r="B21" s="17" t="s">
        <v>24</v>
      </c>
      <c r="C21" s="5" t="s">
        <v>8</v>
      </c>
      <c r="D21" s="4">
        <f>D22+D23</f>
        <v>100</v>
      </c>
      <c r="E21" s="4">
        <f t="shared" ref="E21" si="3">E22+E23</f>
        <v>373</v>
      </c>
      <c r="F21" s="4">
        <f t="shared" si="0"/>
        <v>273</v>
      </c>
      <c r="G21" s="1"/>
      <c r="H21" s="1"/>
      <c r="I21" s="1"/>
    </row>
    <row r="22" spans="1:9" ht="17.25" customHeight="1" x14ac:dyDescent="0.25">
      <c r="A22" s="2"/>
      <c r="B22" s="8" t="s">
        <v>10</v>
      </c>
      <c r="C22" s="3" t="s">
        <v>8</v>
      </c>
      <c r="D22" s="2"/>
      <c r="E22" s="2">
        <v>243</v>
      </c>
      <c r="F22" s="2">
        <f t="shared" si="0"/>
        <v>243</v>
      </c>
      <c r="G22" s="1"/>
      <c r="H22" s="1"/>
      <c r="I22" s="1"/>
    </row>
    <row r="23" spans="1:9" x14ac:dyDescent="0.25">
      <c r="A23" s="2"/>
      <c r="B23" s="8" t="s">
        <v>11</v>
      </c>
      <c r="C23" s="3" t="s">
        <v>8</v>
      </c>
      <c r="D23" s="2">
        <v>100</v>
      </c>
      <c r="E23" s="2">
        <v>130</v>
      </c>
      <c r="F23" s="2">
        <f t="shared" si="0"/>
        <v>30</v>
      </c>
      <c r="G23" s="1"/>
      <c r="H23" s="1"/>
      <c r="I23" s="1"/>
    </row>
    <row r="24" spans="1:9" x14ac:dyDescent="0.25">
      <c r="A24" s="2"/>
      <c r="B24" s="8" t="s">
        <v>44</v>
      </c>
      <c r="C24" s="3" t="s">
        <v>8</v>
      </c>
      <c r="D24" s="2">
        <v>124</v>
      </c>
      <c r="E24" s="2">
        <v>548</v>
      </c>
      <c r="F24" s="2">
        <f t="shared" si="0"/>
        <v>424</v>
      </c>
      <c r="G24" s="1"/>
      <c r="H24" s="1"/>
      <c r="I24" s="1"/>
    </row>
    <row r="25" spans="1:9" ht="17.25" customHeight="1" x14ac:dyDescent="0.25">
      <c r="A25" s="2"/>
      <c r="B25" s="8" t="s">
        <v>37</v>
      </c>
      <c r="C25" s="3" t="s">
        <v>8</v>
      </c>
      <c r="D25" s="2">
        <v>80</v>
      </c>
      <c r="E25" s="2">
        <v>300</v>
      </c>
      <c r="F25" s="2">
        <f t="shared" si="0"/>
        <v>220</v>
      </c>
      <c r="G25" s="1"/>
      <c r="H25" s="1"/>
      <c r="I25" s="1"/>
    </row>
    <row r="26" spans="1:9" ht="18" customHeight="1" x14ac:dyDescent="0.25">
      <c r="A26" s="2"/>
      <c r="B26" s="8" t="s">
        <v>13</v>
      </c>
      <c r="C26" s="3" t="s">
        <v>8</v>
      </c>
      <c r="D26" s="2"/>
      <c r="E26" s="2">
        <v>235</v>
      </c>
      <c r="F26" s="2">
        <f t="shared" si="0"/>
        <v>235</v>
      </c>
      <c r="G26" s="1"/>
      <c r="H26" s="1"/>
      <c r="I26" s="1"/>
    </row>
    <row r="27" spans="1:9" ht="31.5" customHeight="1" x14ac:dyDescent="0.25">
      <c r="A27" s="2"/>
      <c r="B27" s="8" t="s">
        <v>14</v>
      </c>
      <c r="C27" s="3" t="s">
        <v>8</v>
      </c>
      <c r="D27" s="2"/>
      <c r="E27" s="2">
        <v>33</v>
      </c>
      <c r="F27" s="2">
        <f t="shared" si="0"/>
        <v>33</v>
      </c>
      <c r="G27" s="1"/>
      <c r="H27" s="1"/>
      <c r="I27" s="1"/>
    </row>
    <row r="28" spans="1:9" ht="20.25" customHeight="1" x14ac:dyDescent="0.25">
      <c r="A28" s="2"/>
      <c r="B28" s="8" t="s">
        <v>45</v>
      </c>
      <c r="C28" s="3" t="s">
        <v>8</v>
      </c>
      <c r="D28" s="2"/>
      <c r="E28" s="2">
        <v>57</v>
      </c>
      <c r="F28" s="2">
        <f t="shared" si="0"/>
        <v>57</v>
      </c>
      <c r="G28" s="1"/>
      <c r="H28" s="1"/>
      <c r="I28" s="1"/>
    </row>
    <row r="29" spans="1:9" ht="20.25" customHeight="1" x14ac:dyDescent="0.25">
      <c r="A29" s="2"/>
      <c r="B29" s="8" t="s">
        <v>23</v>
      </c>
      <c r="C29" s="3" t="s">
        <v>8</v>
      </c>
      <c r="D29" s="2"/>
      <c r="E29" s="2">
        <v>225</v>
      </c>
      <c r="F29" s="2">
        <f t="shared" si="0"/>
        <v>225</v>
      </c>
      <c r="G29" s="1"/>
      <c r="H29" s="1"/>
      <c r="I29" s="1"/>
    </row>
    <row r="30" spans="1:9" ht="31.5" customHeight="1" x14ac:dyDescent="0.25">
      <c r="A30" s="2"/>
      <c r="B30" s="8" t="s">
        <v>46</v>
      </c>
      <c r="C30" s="3" t="s">
        <v>8</v>
      </c>
      <c r="D30" s="2"/>
      <c r="E30" s="2">
        <v>323</v>
      </c>
      <c r="F30" s="2">
        <f t="shared" si="0"/>
        <v>323</v>
      </c>
      <c r="G30" s="1"/>
      <c r="H30" s="1"/>
      <c r="I30" s="1"/>
    </row>
    <row r="31" spans="1:9" ht="32.25" customHeight="1" x14ac:dyDescent="0.25">
      <c r="A31" s="4">
        <v>5</v>
      </c>
      <c r="B31" s="10" t="s">
        <v>38</v>
      </c>
      <c r="C31" s="5" t="s">
        <v>15</v>
      </c>
      <c r="D31" s="4">
        <v>23249</v>
      </c>
      <c r="E31" s="4">
        <v>17748</v>
      </c>
      <c r="F31" s="4">
        <f t="shared" ref="F31:F41" si="4">E31-D31</f>
        <v>-5501</v>
      </c>
      <c r="G31" s="1"/>
      <c r="H31" s="1"/>
      <c r="I31" s="1"/>
    </row>
    <row r="32" spans="1:9" ht="21.75" customHeight="1" x14ac:dyDescent="0.25">
      <c r="A32" s="2"/>
      <c r="B32" s="8" t="s">
        <v>39</v>
      </c>
      <c r="C32" s="6" t="s">
        <v>22</v>
      </c>
      <c r="D32" s="2">
        <v>21</v>
      </c>
      <c r="E32" s="2">
        <v>11</v>
      </c>
      <c r="F32" s="2">
        <f t="shared" si="4"/>
        <v>-10</v>
      </c>
      <c r="G32" s="1"/>
      <c r="H32" s="1"/>
      <c r="I32" s="1"/>
    </row>
    <row r="33" spans="1:9" x14ac:dyDescent="0.25">
      <c r="A33" s="4">
        <v>6</v>
      </c>
      <c r="B33" s="10" t="s">
        <v>16</v>
      </c>
      <c r="C33" s="5" t="s">
        <v>15</v>
      </c>
      <c r="D33" s="4">
        <v>2290</v>
      </c>
      <c r="E33" s="4">
        <v>2156</v>
      </c>
      <c r="F33" s="4">
        <f t="shared" si="4"/>
        <v>-134</v>
      </c>
      <c r="G33" s="1"/>
      <c r="H33" s="1"/>
      <c r="I33" s="1"/>
    </row>
    <row r="34" spans="1:9" ht="20.25" customHeight="1" x14ac:dyDescent="0.25">
      <c r="A34" s="2"/>
      <c r="B34" s="8" t="s">
        <v>39</v>
      </c>
      <c r="C34" s="6" t="s">
        <v>22</v>
      </c>
      <c r="D34" s="2">
        <v>107</v>
      </c>
      <c r="E34" s="2">
        <v>98</v>
      </c>
      <c r="F34" s="2">
        <f t="shared" si="4"/>
        <v>-9</v>
      </c>
      <c r="G34" s="1"/>
      <c r="H34" s="1"/>
      <c r="I34" s="1"/>
    </row>
    <row r="35" spans="1:9" x14ac:dyDescent="0.25">
      <c r="A35" s="4">
        <v>7</v>
      </c>
      <c r="B35" s="10" t="s">
        <v>17</v>
      </c>
      <c r="C35" s="5" t="s">
        <v>15</v>
      </c>
      <c r="D35" s="4">
        <v>99</v>
      </c>
      <c r="E35" s="4">
        <v>85</v>
      </c>
      <c r="F35" s="4">
        <f t="shared" si="4"/>
        <v>-14</v>
      </c>
      <c r="G35" s="1"/>
      <c r="H35" s="1"/>
      <c r="I35" s="1"/>
    </row>
    <row r="36" spans="1:9" ht="20.25" customHeight="1" x14ac:dyDescent="0.25">
      <c r="A36" s="2"/>
      <c r="B36" s="8" t="s">
        <v>39</v>
      </c>
      <c r="C36" s="6" t="s">
        <v>22</v>
      </c>
      <c r="D36" s="2">
        <v>120</v>
      </c>
      <c r="E36" s="2">
        <v>102</v>
      </c>
      <c r="F36" s="2">
        <f t="shared" si="4"/>
        <v>-18</v>
      </c>
      <c r="G36" s="1"/>
      <c r="H36" s="1"/>
      <c r="I36" s="1"/>
    </row>
    <row r="37" spans="1:9" ht="33" customHeight="1" x14ac:dyDescent="0.25">
      <c r="A37" s="4">
        <v>8</v>
      </c>
      <c r="B37" s="10" t="s">
        <v>18</v>
      </c>
      <c r="C37" s="5" t="s">
        <v>19</v>
      </c>
      <c r="D37" s="4">
        <v>138310</v>
      </c>
      <c r="E37" s="4">
        <v>138310</v>
      </c>
      <c r="F37" s="4">
        <f t="shared" si="4"/>
        <v>0</v>
      </c>
      <c r="G37" s="1"/>
      <c r="H37" s="1"/>
      <c r="I37" s="1"/>
    </row>
    <row r="38" spans="1:9" ht="23.25" customHeight="1" x14ac:dyDescent="0.25">
      <c r="A38" s="37"/>
      <c r="B38" s="34" t="s">
        <v>40</v>
      </c>
      <c r="C38" s="3" t="s">
        <v>19</v>
      </c>
      <c r="D38" s="2">
        <v>1211</v>
      </c>
      <c r="E38" s="2">
        <v>1368</v>
      </c>
      <c r="F38" s="2">
        <f t="shared" si="4"/>
        <v>157</v>
      </c>
      <c r="G38" s="1"/>
      <c r="H38" s="1"/>
      <c r="I38" s="1"/>
    </row>
    <row r="39" spans="1:9" ht="37.5" customHeight="1" x14ac:dyDescent="0.25">
      <c r="A39" s="38"/>
      <c r="B39" s="35"/>
      <c r="C39" s="3" t="s">
        <v>20</v>
      </c>
      <c r="D39" s="11">
        <f>D38/D37%</f>
        <v>0.8755693731472779</v>
      </c>
      <c r="E39" s="11">
        <f>E38/E37%</f>
        <v>0.98908249584267227</v>
      </c>
      <c r="F39" s="11">
        <f t="shared" si="4"/>
        <v>0.11351312269539438</v>
      </c>
      <c r="G39" s="1"/>
      <c r="H39" s="1"/>
      <c r="I39" s="1"/>
    </row>
    <row r="40" spans="1:9" ht="24.75" customHeight="1" x14ac:dyDescent="0.25">
      <c r="A40" s="37"/>
      <c r="B40" s="34" t="s">
        <v>41</v>
      </c>
      <c r="C40" s="3" t="s">
        <v>19</v>
      </c>
      <c r="D40" s="11">
        <v>1211</v>
      </c>
      <c r="E40" s="11">
        <v>937</v>
      </c>
      <c r="F40" s="11">
        <f t="shared" si="4"/>
        <v>-274</v>
      </c>
      <c r="G40" s="1"/>
      <c r="H40" s="1"/>
      <c r="I40" s="1"/>
    </row>
    <row r="41" spans="1:9" ht="56.25" customHeight="1" x14ac:dyDescent="0.25">
      <c r="A41" s="38"/>
      <c r="B41" s="36"/>
      <c r="C41" s="3" t="s">
        <v>20</v>
      </c>
      <c r="D41" s="11">
        <f>D40/D37%</f>
        <v>0.8755693731472779</v>
      </c>
      <c r="E41" s="11">
        <f>E40/E37%</f>
        <v>0.67746366857060236</v>
      </c>
      <c r="F41" s="11">
        <f t="shared" si="4"/>
        <v>-0.19810570457667553</v>
      </c>
      <c r="G41" s="1"/>
      <c r="H41" s="1"/>
      <c r="I41" s="1"/>
    </row>
    <row r="42" spans="1:9" ht="18.75" customHeight="1" x14ac:dyDescent="0.25">
      <c r="A42" s="4">
        <v>9</v>
      </c>
      <c r="B42" s="10" t="s">
        <v>27</v>
      </c>
      <c r="C42" s="5" t="s">
        <v>15</v>
      </c>
      <c r="D42" s="4">
        <v>1591</v>
      </c>
      <c r="E42" s="4">
        <v>2921</v>
      </c>
      <c r="F42" s="4">
        <f>E42-D42</f>
        <v>1330</v>
      </c>
      <c r="G42" s="1"/>
      <c r="H42" s="1"/>
      <c r="I42" s="1"/>
    </row>
    <row r="43" spans="1:9" ht="19.5" customHeight="1" x14ac:dyDescent="0.25">
      <c r="A43" s="4">
        <v>10</v>
      </c>
      <c r="B43" s="10" t="s">
        <v>28</v>
      </c>
      <c r="C43" s="5" t="s">
        <v>15</v>
      </c>
      <c r="D43" s="4">
        <v>5395</v>
      </c>
      <c r="E43" s="4">
        <v>6150</v>
      </c>
      <c r="F43" s="4">
        <f t="shared" ref="F43:F54" si="5">E43-D43</f>
        <v>755</v>
      </c>
      <c r="G43" s="1"/>
      <c r="H43" s="1"/>
      <c r="I43" s="1"/>
    </row>
    <row r="44" spans="1:9" ht="18.75" customHeight="1" x14ac:dyDescent="0.25">
      <c r="A44" s="4">
        <v>11</v>
      </c>
      <c r="B44" s="10" t="s">
        <v>29</v>
      </c>
      <c r="C44" s="5" t="s">
        <v>15</v>
      </c>
      <c r="D44" s="4">
        <v>114</v>
      </c>
      <c r="E44" s="4">
        <v>120</v>
      </c>
      <c r="F44" s="4">
        <f t="shared" si="5"/>
        <v>6</v>
      </c>
      <c r="G44" s="1"/>
      <c r="H44" s="1"/>
      <c r="I44" s="1"/>
    </row>
    <row r="45" spans="1:9" x14ac:dyDescent="0.25">
      <c r="A45" s="4">
        <v>12</v>
      </c>
      <c r="B45" s="21" t="s">
        <v>31</v>
      </c>
      <c r="C45" s="22"/>
      <c r="D45" s="22"/>
      <c r="E45" s="22"/>
      <c r="F45" s="23"/>
      <c r="G45" s="1"/>
      <c r="H45" s="1"/>
      <c r="I45" s="1"/>
    </row>
    <row r="46" spans="1:9" x14ac:dyDescent="0.25">
      <c r="A46" s="2"/>
      <c r="B46" s="10" t="s">
        <v>51</v>
      </c>
      <c r="C46" s="5" t="s">
        <v>21</v>
      </c>
      <c r="D46" s="4">
        <v>15194</v>
      </c>
      <c r="E46" s="4">
        <v>17530</v>
      </c>
      <c r="F46" s="4">
        <f t="shared" si="5"/>
        <v>2336</v>
      </c>
      <c r="G46" s="1"/>
      <c r="H46" s="1"/>
      <c r="I46" s="1"/>
    </row>
    <row r="47" spans="1:9" x14ac:dyDescent="0.25">
      <c r="A47" s="2"/>
      <c r="B47" s="8" t="s">
        <v>55</v>
      </c>
      <c r="C47" s="3" t="s">
        <v>21</v>
      </c>
      <c r="D47" s="4">
        <v>1265</v>
      </c>
      <c r="E47" s="4">
        <v>1283</v>
      </c>
      <c r="F47" s="2">
        <f t="shared" si="5"/>
        <v>18</v>
      </c>
      <c r="G47" s="1"/>
      <c r="H47" s="1"/>
      <c r="I47" s="1"/>
    </row>
    <row r="48" spans="1:9" x14ac:dyDescent="0.25">
      <c r="A48" s="2"/>
      <c r="B48" s="10" t="s">
        <v>52</v>
      </c>
      <c r="C48" s="5" t="s">
        <v>21</v>
      </c>
      <c r="D48" s="4">
        <v>111218</v>
      </c>
      <c r="E48" s="4">
        <v>113947</v>
      </c>
      <c r="F48" s="4">
        <f t="shared" si="5"/>
        <v>2729</v>
      </c>
      <c r="G48" s="1"/>
      <c r="H48" s="1"/>
      <c r="I48" s="1"/>
    </row>
    <row r="49" spans="1:9" x14ac:dyDescent="0.25">
      <c r="A49" s="2"/>
      <c r="B49" s="8" t="s">
        <v>56</v>
      </c>
      <c r="C49" s="3" t="s">
        <v>21</v>
      </c>
      <c r="D49" s="4">
        <v>81117</v>
      </c>
      <c r="E49" s="4">
        <v>82651</v>
      </c>
      <c r="F49" s="2">
        <f t="shared" si="5"/>
        <v>1534</v>
      </c>
      <c r="G49" s="1"/>
      <c r="H49" s="1"/>
      <c r="I49" s="1"/>
    </row>
    <row r="50" spans="1:9" x14ac:dyDescent="0.25">
      <c r="A50" s="2"/>
      <c r="B50" s="8" t="s">
        <v>57</v>
      </c>
      <c r="C50" s="3" t="s">
        <v>21</v>
      </c>
      <c r="D50" s="4">
        <f>D48-D49</f>
        <v>30101</v>
      </c>
      <c r="E50" s="4">
        <f>E48-E49</f>
        <v>31296</v>
      </c>
      <c r="F50" s="2">
        <f t="shared" si="5"/>
        <v>1195</v>
      </c>
      <c r="G50" s="1"/>
      <c r="H50" s="1"/>
      <c r="I50" s="1"/>
    </row>
    <row r="51" spans="1:9" x14ac:dyDescent="0.25">
      <c r="A51" s="2"/>
      <c r="B51" s="10" t="s">
        <v>53</v>
      </c>
      <c r="C51" s="5" t="s">
        <v>21</v>
      </c>
      <c r="D51" s="4">
        <v>8313</v>
      </c>
      <c r="E51" s="4">
        <v>8855</v>
      </c>
      <c r="F51" s="4">
        <f t="shared" si="5"/>
        <v>542</v>
      </c>
      <c r="G51" s="1"/>
      <c r="H51" s="1"/>
      <c r="I51" s="1"/>
    </row>
    <row r="52" spans="1:9" x14ac:dyDescent="0.25">
      <c r="A52" s="2"/>
      <c r="B52" s="10" t="s">
        <v>54</v>
      </c>
      <c r="C52" s="5" t="s">
        <v>21</v>
      </c>
      <c r="D52" s="4">
        <v>100</v>
      </c>
      <c r="E52" s="4">
        <v>104</v>
      </c>
      <c r="F52" s="4">
        <f t="shared" si="5"/>
        <v>4</v>
      </c>
      <c r="G52" s="1"/>
      <c r="H52" s="1"/>
      <c r="I52" s="1"/>
    </row>
    <row r="53" spans="1:9" x14ac:dyDescent="0.25">
      <c r="A53" s="14">
        <v>13</v>
      </c>
      <c r="B53" s="15" t="s">
        <v>32</v>
      </c>
      <c r="C53" s="14" t="s">
        <v>6</v>
      </c>
      <c r="D53" s="14">
        <v>10</v>
      </c>
      <c r="E53" s="14">
        <v>11</v>
      </c>
      <c r="F53" s="4">
        <f t="shared" si="5"/>
        <v>1</v>
      </c>
    </row>
    <row r="54" spans="1:9" x14ac:dyDescent="0.25">
      <c r="A54" s="13"/>
      <c r="B54" s="16" t="s">
        <v>33</v>
      </c>
      <c r="C54" s="12" t="s">
        <v>8</v>
      </c>
      <c r="D54" s="12">
        <v>1543</v>
      </c>
      <c r="E54" s="12">
        <v>2057</v>
      </c>
      <c r="F54" s="2">
        <f t="shared" si="5"/>
        <v>514</v>
      </c>
    </row>
  </sheetData>
  <mergeCells count="11">
    <mergeCell ref="D1:F1"/>
    <mergeCell ref="B45:F45"/>
    <mergeCell ref="D4:E4"/>
    <mergeCell ref="A4:A5"/>
    <mergeCell ref="B4:B5"/>
    <mergeCell ref="C4:C5"/>
    <mergeCell ref="F4:F5"/>
    <mergeCell ref="B38:B39"/>
    <mergeCell ref="B40:B41"/>
    <mergeCell ref="A38:A39"/>
    <mergeCell ref="A40:A41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2023-04-03T05:01:18Z</dcterms:modified>
</cp:coreProperties>
</file>