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" i="1" l="1"/>
  <c r="F25" i="1"/>
  <c r="F26" i="1"/>
  <c r="E25" i="1"/>
  <c r="D25" i="1"/>
  <c r="F12" i="1"/>
  <c r="E12" i="1"/>
  <c r="E13" i="1" s="1"/>
  <c r="E14" i="1" s="1"/>
  <c r="D12" i="1"/>
  <c r="D13" i="1" s="1"/>
  <c r="D14" i="1" s="1"/>
  <c r="E19" i="1" l="1"/>
  <c r="D19" i="1"/>
  <c r="F20" i="1" l="1"/>
  <c r="F7" i="1"/>
  <c r="E16" i="1"/>
  <c r="E9" i="1"/>
  <c r="D9" i="1"/>
  <c r="F8" i="1"/>
  <c r="F10" i="1"/>
  <c r="F11" i="1"/>
  <c r="F18" i="1"/>
  <c r="F21" i="1"/>
  <c r="F22" i="1"/>
  <c r="F23" i="1"/>
  <c r="F13" i="1" l="1"/>
  <c r="F19" i="1"/>
  <c r="F15" i="1"/>
  <c r="D16" i="1"/>
  <c r="F16" i="1" s="1"/>
  <c r="F9" i="1"/>
  <c r="F14" i="1" l="1"/>
</calcChain>
</file>

<file path=xl/sharedStrings.xml><?xml version="1.0" encoding="utf-8"?>
<sst xmlns="http://schemas.openxmlformats.org/spreadsheetml/2006/main" count="47" uniqueCount="32">
  <si>
    <t>№ п/п</t>
  </si>
  <si>
    <t>Показатели</t>
  </si>
  <si>
    <t>Ед. изм</t>
  </si>
  <si>
    <t>Темпы                                       роста (+), снижения (-)</t>
  </si>
  <si>
    <t>чел</t>
  </si>
  <si>
    <t>тыс.руб</t>
  </si>
  <si>
    <t>ед</t>
  </si>
  <si>
    <t>%</t>
  </si>
  <si>
    <t>Численность населения всего</t>
  </si>
  <si>
    <t>Республиканского уровня</t>
  </si>
  <si>
    <t>Кожуунного уровня</t>
  </si>
  <si>
    <t>МОЛОДЕЖНАЯ ПОЛИТИКА</t>
  </si>
  <si>
    <t>День молодежи</t>
  </si>
  <si>
    <t>Конкурс красоты и грации "Дангына и Тажы"</t>
  </si>
  <si>
    <t>Численность молодежи принявщих участие в мероприятиях всего</t>
  </si>
  <si>
    <t xml:space="preserve">Отчетный период </t>
  </si>
  <si>
    <t>Численность молодежи с 14 до 30 лет</t>
  </si>
  <si>
    <t>Спорт и молодежная политика</t>
  </si>
  <si>
    <t>Расходы на проведения спортивных мероприятий</t>
  </si>
  <si>
    <t xml:space="preserve">Количество проведенных спортивных мероприятий </t>
  </si>
  <si>
    <t xml:space="preserve">Численность зрителей (охват населения) в проводимых спортмероприятиях </t>
  </si>
  <si>
    <t xml:space="preserve">Периодичность посещения одним жителем спортивно-массовых мероприятий в год </t>
  </si>
  <si>
    <t xml:space="preserve">Численность населения регулярно занимающихся физической культурой и спортом </t>
  </si>
  <si>
    <t xml:space="preserve">Удельный весь населения посетивших спортивные мероприятия от общей численности населения </t>
  </si>
  <si>
    <t xml:space="preserve">Удельный весь населения регулярно занимающихся физической культурой и спортом от общей численности населения </t>
  </si>
  <si>
    <t>КВН талантливая и одаренная молодежь</t>
  </si>
  <si>
    <t xml:space="preserve">Количество проведенных мероприятий </t>
  </si>
  <si>
    <t>Молодежный образовательный форум в этнокультурном комплексе Алдын-Булак "Команда Тувы 2030"</t>
  </si>
  <si>
    <t>СПОРТ</t>
  </si>
  <si>
    <r>
      <rPr>
        <b/>
        <sz val="10.5"/>
        <color theme="1"/>
        <rFont val="Times New Roman"/>
        <family val="1"/>
        <charset val="204"/>
      </rPr>
      <t>Акции</t>
    </r>
    <r>
      <rPr>
        <sz val="10.5"/>
        <color theme="1"/>
        <rFont val="Times New Roman"/>
        <family val="1"/>
        <charset val="204"/>
      </rPr>
      <t xml:space="preserve"> по патриотическому воспитанию</t>
    </r>
  </si>
  <si>
    <r>
      <t xml:space="preserve">     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>Приложение №</t>
    </r>
    <r>
      <rPr>
        <b/>
        <sz val="9"/>
        <color theme="1"/>
        <rFont val="Times New Roman"/>
        <family val="1"/>
        <charset val="204"/>
      </rPr>
      <t xml:space="preserve"> 10</t>
    </r>
    <r>
      <rPr>
        <sz val="9"/>
        <color theme="1"/>
        <rFont val="Times New Roman"/>
        <family val="1"/>
        <charset val="204"/>
      </rPr>
      <t xml:space="preserve"> к отчету КПСЭР</t>
    </r>
  </si>
  <si>
    <r>
      <t xml:space="preserve">Достижения: </t>
    </r>
    <r>
      <rPr>
        <sz val="11"/>
        <color theme="1"/>
        <rFont val="Times New Roman"/>
        <family val="1"/>
        <charset val="204"/>
      </rPr>
      <t>Участвовав во всероссийском конкурсе "регион для молодых" выиграли грант для капитального ремонта здании "Центра молодежных инициатив"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</si>
</sst>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/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Layout" zoomScaleNormal="100" workbookViewId="0">
      <selection activeCell="F16" sqref="F16"/>
    </sheetView>
  </sheetViews>
  <sheetFormatPr defaultRowHeight="15" x14ac:dyDescent="0.25"/>
  <cols>
    <col min="1" max="1" width="3.7109375" customWidth="1"/>
    <col min="2" max="2" width="38.5703125" customWidth="1"/>
    <col min="4" max="5" width="9.5703125" bestFit="1" customWidth="1"/>
    <col min="6" max="6" width="10" customWidth="1"/>
  </cols>
  <sheetData>
    <row r="1" spans="1:9" x14ac:dyDescent="0.25">
      <c r="A1" s="1" t="s">
        <v>30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0" t="s">
        <v>17</v>
      </c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25">
      <c r="A4" s="20" t="s">
        <v>0</v>
      </c>
      <c r="B4" s="22" t="s">
        <v>1</v>
      </c>
      <c r="C4" s="23" t="s">
        <v>2</v>
      </c>
      <c r="D4" s="2" t="s">
        <v>15</v>
      </c>
      <c r="E4" s="2"/>
      <c r="F4" s="24" t="s">
        <v>3</v>
      </c>
      <c r="G4" s="1"/>
      <c r="H4" s="1"/>
      <c r="I4" s="1"/>
    </row>
    <row r="5" spans="1:9" ht="18.75" customHeight="1" x14ac:dyDescent="0.25">
      <c r="A5" s="21"/>
      <c r="B5" s="22"/>
      <c r="C5" s="23"/>
      <c r="D5" s="16">
        <v>2021</v>
      </c>
      <c r="E5" s="16">
        <v>2022</v>
      </c>
      <c r="F5" s="21"/>
      <c r="G5" s="1"/>
      <c r="H5" s="1"/>
      <c r="I5" s="1"/>
    </row>
    <row r="6" spans="1:9" ht="15.75" customHeight="1" x14ac:dyDescent="0.25">
      <c r="A6" s="3"/>
      <c r="B6" s="17" t="s">
        <v>28</v>
      </c>
      <c r="C6" s="18"/>
      <c r="D6" s="18"/>
      <c r="E6" s="18"/>
      <c r="F6" s="19"/>
      <c r="G6" s="1"/>
      <c r="H6" s="1"/>
      <c r="I6" s="1"/>
    </row>
    <row r="7" spans="1:9" ht="33.75" customHeight="1" x14ac:dyDescent="0.25">
      <c r="A7" s="5">
        <v>1</v>
      </c>
      <c r="B7" s="11" t="s">
        <v>18</v>
      </c>
      <c r="C7" s="9" t="s">
        <v>5</v>
      </c>
      <c r="D7" s="5">
        <v>473</v>
      </c>
      <c r="E7" s="5">
        <v>529</v>
      </c>
      <c r="F7" s="5">
        <f t="shared" ref="F7:F12" si="0">E7-D7</f>
        <v>56</v>
      </c>
      <c r="G7" s="1"/>
      <c r="H7" s="1"/>
      <c r="I7" s="1"/>
    </row>
    <row r="8" spans="1:9" ht="19.5" customHeight="1" x14ac:dyDescent="0.25">
      <c r="A8" s="5">
        <v>2</v>
      </c>
      <c r="B8" s="11" t="s">
        <v>8</v>
      </c>
      <c r="C8" s="6" t="s">
        <v>4</v>
      </c>
      <c r="D8" s="5">
        <v>12493</v>
      </c>
      <c r="E8" s="5">
        <v>12505</v>
      </c>
      <c r="F8" s="5">
        <f t="shared" si="0"/>
        <v>12</v>
      </c>
      <c r="G8" s="1"/>
      <c r="H8" s="1"/>
      <c r="I8" s="1"/>
    </row>
    <row r="9" spans="1:9" ht="29.25" customHeight="1" x14ac:dyDescent="0.25">
      <c r="A9" s="5">
        <v>3</v>
      </c>
      <c r="B9" s="11" t="s">
        <v>19</v>
      </c>
      <c r="C9" s="6" t="s">
        <v>6</v>
      </c>
      <c r="D9" s="5">
        <f>SUM(D10:D11)</f>
        <v>23</v>
      </c>
      <c r="E9" s="5">
        <f>SUM(E10:E11)</f>
        <v>26</v>
      </c>
      <c r="F9" s="5">
        <f t="shared" si="0"/>
        <v>3</v>
      </c>
      <c r="G9" s="1"/>
      <c r="H9" s="1"/>
      <c r="I9" s="1"/>
    </row>
    <row r="10" spans="1:9" x14ac:dyDescent="0.25">
      <c r="A10" s="3"/>
      <c r="B10" s="12" t="s">
        <v>9</v>
      </c>
      <c r="C10" s="4" t="s">
        <v>6</v>
      </c>
      <c r="D10" s="3">
        <v>3</v>
      </c>
      <c r="E10" s="3">
        <v>4</v>
      </c>
      <c r="F10" s="3">
        <f t="shared" si="0"/>
        <v>1</v>
      </c>
      <c r="G10" s="1"/>
      <c r="H10" s="1"/>
      <c r="I10" s="1"/>
    </row>
    <row r="11" spans="1:9" x14ac:dyDescent="0.25">
      <c r="A11" s="3"/>
      <c r="B11" s="12" t="s">
        <v>10</v>
      </c>
      <c r="C11" s="4" t="s">
        <v>6</v>
      </c>
      <c r="D11" s="3">
        <v>20</v>
      </c>
      <c r="E11" s="3">
        <v>22</v>
      </c>
      <c r="F11" s="3">
        <f t="shared" si="0"/>
        <v>2</v>
      </c>
      <c r="G11" s="1"/>
      <c r="H11" s="1"/>
      <c r="I11" s="1"/>
    </row>
    <row r="12" spans="1:9" ht="33" customHeight="1" x14ac:dyDescent="0.25">
      <c r="A12" s="5">
        <v>4</v>
      </c>
      <c r="B12" s="13" t="s">
        <v>20</v>
      </c>
      <c r="C12" s="6" t="s">
        <v>4</v>
      </c>
      <c r="D12" s="5">
        <f>D8*12*6</f>
        <v>899496</v>
      </c>
      <c r="E12" s="5">
        <f>E8*12*6</f>
        <v>900360</v>
      </c>
      <c r="F12" s="5">
        <f t="shared" si="0"/>
        <v>864</v>
      </c>
      <c r="G12" s="1"/>
      <c r="H12" s="1"/>
      <c r="I12" s="1"/>
    </row>
    <row r="13" spans="1:9" ht="45" customHeight="1" x14ac:dyDescent="0.25">
      <c r="A13" s="5">
        <v>5</v>
      </c>
      <c r="B13" s="13" t="s">
        <v>23</v>
      </c>
      <c r="C13" s="6" t="s">
        <v>7</v>
      </c>
      <c r="D13" s="7">
        <f>D12/D8*100%</f>
        <v>72</v>
      </c>
      <c r="E13" s="7">
        <f>E12/E8*100%</f>
        <v>72</v>
      </c>
      <c r="F13" s="8">
        <f t="shared" ref="F13:F26" si="1">E13-D13</f>
        <v>0</v>
      </c>
      <c r="G13" s="1"/>
      <c r="H13" s="1"/>
      <c r="I13" s="1"/>
    </row>
    <row r="14" spans="1:9" ht="34.5" customHeight="1" x14ac:dyDescent="0.25">
      <c r="A14" s="5">
        <v>6</v>
      </c>
      <c r="B14" s="13" t="s">
        <v>21</v>
      </c>
      <c r="C14" s="6" t="s">
        <v>6</v>
      </c>
      <c r="D14" s="7">
        <f>D13/D9*100%</f>
        <v>3.1304347826086958</v>
      </c>
      <c r="E14" s="7">
        <f>E13/E9*100%</f>
        <v>2.7692307692307692</v>
      </c>
      <c r="F14" s="7">
        <f>E14-D14</f>
        <v>-0.36120401337792662</v>
      </c>
      <c r="G14" s="1"/>
      <c r="H14" s="1"/>
      <c r="I14" s="1"/>
    </row>
    <row r="15" spans="1:9" ht="48" customHeight="1" x14ac:dyDescent="0.25">
      <c r="A15" s="5">
        <v>7</v>
      </c>
      <c r="B15" s="13" t="s">
        <v>22</v>
      </c>
      <c r="C15" s="6" t="s">
        <v>4</v>
      </c>
      <c r="D15" s="5">
        <v>6800</v>
      </c>
      <c r="E15" s="5">
        <v>6900</v>
      </c>
      <c r="F15" s="5">
        <f t="shared" si="1"/>
        <v>100</v>
      </c>
      <c r="G15" s="1"/>
      <c r="H15" s="1"/>
      <c r="I15" s="1"/>
    </row>
    <row r="16" spans="1:9" ht="46.5" customHeight="1" x14ac:dyDescent="0.25">
      <c r="A16" s="5">
        <v>8</v>
      </c>
      <c r="B16" s="13" t="s">
        <v>24</v>
      </c>
      <c r="C16" s="6" t="s">
        <v>7</v>
      </c>
      <c r="D16" s="7">
        <f>D15/D8%</f>
        <v>54.430481069398859</v>
      </c>
      <c r="E16" s="7">
        <f>E15/E8%</f>
        <v>55.177928828468616</v>
      </c>
      <c r="F16" s="7">
        <f t="shared" si="1"/>
        <v>0.74744775906975747</v>
      </c>
      <c r="G16" s="1"/>
      <c r="H16" s="1"/>
      <c r="I16" s="1"/>
    </row>
    <row r="17" spans="1:9" ht="18" customHeight="1" x14ac:dyDescent="0.25">
      <c r="A17" s="3"/>
      <c r="B17" s="17" t="s">
        <v>11</v>
      </c>
      <c r="C17" s="18"/>
      <c r="D17" s="18"/>
      <c r="E17" s="18"/>
      <c r="F17" s="19"/>
      <c r="G17" s="1"/>
      <c r="H17" s="1"/>
      <c r="I17" s="1"/>
    </row>
    <row r="18" spans="1:9" ht="23.25" customHeight="1" x14ac:dyDescent="0.25">
      <c r="A18" s="5">
        <v>1</v>
      </c>
      <c r="B18" s="13" t="s">
        <v>16</v>
      </c>
      <c r="C18" s="6" t="s">
        <v>4</v>
      </c>
      <c r="D18" s="5">
        <v>5189</v>
      </c>
      <c r="E18" s="5">
        <v>5247</v>
      </c>
      <c r="F18" s="5">
        <f t="shared" si="1"/>
        <v>58</v>
      </c>
      <c r="G18" s="1"/>
      <c r="H18" s="1"/>
      <c r="I18" s="1"/>
    </row>
    <row r="19" spans="1:9" ht="21.75" customHeight="1" x14ac:dyDescent="0.25">
      <c r="A19" s="5">
        <v>2</v>
      </c>
      <c r="B19" s="13" t="s">
        <v>26</v>
      </c>
      <c r="C19" s="6" t="s">
        <v>6</v>
      </c>
      <c r="D19" s="5">
        <f>D20+D21+D22+D23+D24</f>
        <v>24</v>
      </c>
      <c r="E19" s="5">
        <f>E20+E21+E22+E23+E24</f>
        <v>26</v>
      </c>
      <c r="F19" s="5">
        <f>E19-D19</f>
        <v>2</v>
      </c>
      <c r="G19" s="1"/>
      <c r="H19" s="1"/>
      <c r="I19" s="1"/>
    </row>
    <row r="20" spans="1:9" ht="18.75" customHeight="1" x14ac:dyDescent="0.25">
      <c r="A20" s="5"/>
      <c r="B20" s="15" t="s">
        <v>25</v>
      </c>
      <c r="C20" s="4" t="s">
        <v>6</v>
      </c>
      <c r="D20" s="3">
        <v>1</v>
      </c>
      <c r="E20" s="3">
        <v>1</v>
      </c>
      <c r="F20" s="3">
        <f>E20-D20</f>
        <v>0</v>
      </c>
      <c r="G20" s="1"/>
      <c r="H20" s="1"/>
      <c r="I20" s="1"/>
    </row>
    <row r="21" spans="1:9" ht="47.25" customHeight="1" x14ac:dyDescent="0.25">
      <c r="A21" s="3"/>
      <c r="B21" s="15" t="s">
        <v>27</v>
      </c>
      <c r="C21" s="4" t="s">
        <v>6</v>
      </c>
      <c r="D21" s="3">
        <v>1</v>
      </c>
      <c r="E21" s="3">
        <v>1</v>
      </c>
      <c r="F21" s="3">
        <f>E21-D21</f>
        <v>0</v>
      </c>
      <c r="G21" s="1"/>
      <c r="H21" s="1"/>
      <c r="I21" s="1"/>
    </row>
    <row r="22" spans="1:9" ht="18" customHeight="1" x14ac:dyDescent="0.25">
      <c r="A22" s="3"/>
      <c r="B22" s="15" t="s">
        <v>12</v>
      </c>
      <c r="C22" s="4" t="s">
        <v>6</v>
      </c>
      <c r="D22" s="3">
        <v>1</v>
      </c>
      <c r="E22" s="3">
        <v>1</v>
      </c>
      <c r="F22" s="3">
        <f>E22-D22</f>
        <v>0</v>
      </c>
      <c r="G22" s="1"/>
      <c r="H22" s="1"/>
      <c r="I22" s="1"/>
    </row>
    <row r="23" spans="1:9" ht="18" customHeight="1" x14ac:dyDescent="0.25">
      <c r="A23" s="3"/>
      <c r="B23" s="14" t="s">
        <v>13</v>
      </c>
      <c r="C23" s="4" t="s">
        <v>6</v>
      </c>
      <c r="D23" s="3">
        <v>1</v>
      </c>
      <c r="E23" s="3">
        <v>1</v>
      </c>
      <c r="F23" s="3">
        <f t="shared" si="1"/>
        <v>0</v>
      </c>
      <c r="G23" s="1"/>
      <c r="H23" s="1"/>
      <c r="I23" s="1"/>
    </row>
    <row r="24" spans="1:9" ht="18" customHeight="1" x14ac:dyDescent="0.25">
      <c r="A24" s="3"/>
      <c r="B24" s="15" t="s">
        <v>29</v>
      </c>
      <c r="C24" s="4" t="s">
        <v>6</v>
      </c>
      <c r="D24" s="3">
        <v>20</v>
      </c>
      <c r="E24" s="3">
        <v>22</v>
      </c>
      <c r="F24" s="3">
        <f>E24-D24</f>
        <v>2</v>
      </c>
      <c r="G24" s="1"/>
      <c r="H24" s="1"/>
      <c r="I24" s="1"/>
    </row>
    <row r="25" spans="1:9" ht="32.25" customHeight="1" x14ac:dyDescent="0.25">
      <c r="A25" s="5">
        <v>3</v>
      </c>
      <c r="B25" s="11" t="s">
        <v>14</v>
      </c>
      <c r="C25" s="6" t="s">
        <v>4</v>
      </c>
      <c r="D25" s="7">
        <f>D18*60%</f>
        <v>3113.4</v>
      </c>
      <c r="E25" s="7">
        <f>E18*60%</f>
        <v>3148.2</v>
      </c>
      <c r="F25" s="7">
        <f>E25-D25</f>
        <v>34.799999999999727</v>
      </c>
      <c r="G25" s="1"/>
      <c r="H25" s="1"/>
      <c r="I25" s="1"/>
    </row>
    <row r="26" spans="1:9" ht="78" customHeight="1" x14ac:dyDescent="0.25">
      <c r="A26" s="25">
        <v>4</v>
      </c>
      <c r="B26" s="28" t="s">
        <v>31</v>
      </c>
      <c r="C26" s="4" t="s">
        <v>5</v>
      </c>
      <c r="D26" s="8"/>
      <c r="E26" s="8">
        <v>16</v>
      </c>
      <c r="F26" s="8">
        <f t="shared" si="1"/>
        <v>16</v>
      </c>
    </row>
    <row r="27" spans="1:9" x14ac:dyDescent="0.25">
      <c r="A27" s="26"/>
      <c r="B27" s="27"/>
      <c r="C27" s="29"/>
      <c r="D27" s="30"/>
      <c r="E27" s="30"/>
      <c r="F27" s="30"/>
    </row>
    <row r="28" spans="1:9" x14ac:dyDescent="0.25">
      <c r="A28" s="26"/>
      <c r="B28" s="27"/>
    </row>
  </sheetData>
  <mergeCells count="6">
    <mergeCell ref="B6:F6"/>
    <mergeCell ref="B17:F17"/>
    <mergeCell ref="A4:A5"/>
    <mergeCell ref="B4:B5"/>
    <mergeCell ref="C4:C5"/>
    <mergeCell ref="F4:F5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2023-03-27T08:32:11Z</dcterms:modified>
</cp:coreProperties>
</file>